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IYAMA\Desktop\"/>
    </mc:Choice>
  </mc:AlternateContent>
  <xr:revisionPtr revIDLastSave="0" documentId="13_ncr:1_{A6A4EEE6-C3AE-4BBE-A6B6-C7C7E4925FE2}" xr6:coauthVersionLast="47" xr6:coauthVersionMax="47" xr10:uidLastSave="{00000000-0000-0000-0000-000000000000}"/>
  <bookViews>
    <workbookView xWindow="-120" yWindow="-120" windowWidth="20730" windowHeight="11160" xr2:uid="{00000000-000D-0000-FFFF-FFFF00000000}"/>
  </bookViews>
  <sheets>
    <sheet name="まとめてご注文用紙" sheetId="1" r:id="rId1"/>
    <sheet name="品番" sheetId="4" r:id="rId2"/>
    <sheet name="金額" sheetId="5" r:id="rId3"/>
  </sheets>
  <definedNames>
    <definedName name="_xlnm.Print_Area" localSheetId="0">まとめてご注文用紙!$A$1:$BG$58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4" i="5" l="1"/>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3" i="4"/>
  <c r="BD58" i="1"/>
  <c r="BA58" i="1"/>
  <c r="AM33" i="1" l="1"/>
  <c r="BB47" i="1"/>
  <c r="BF47" i="1" s="1"/>
  <c r="BB39" i="1"/>
  <c r="BF39" i="1" s="1"/>
  <c r="BB55" i="1"/>
  <c r="BF55" i="1" s="1"/>
  <c r="BB40" i="1"/>
  <c r="BF40" i="1" s="1"/>
  <c r="BB48" i="1"/>
  <c r="BF48" i="1" s="1"/>
  <c r="BB33" i="1"/>
  <c r="BF33" i="1" s="1"/>
  <c r="BB41" i="1"/>
  <c r="BF41" i="1" s="1"/>
  <c r="BB49" i="1"/>
  <c r="BF49" i="1" s="1"/>
  <c r="BB34" i="1"/>
  <c r="BF34" i="1" s="1"/>
  <c r="BB42" i="1"/>
  <c r="BF42" i="1" s="1"/>
  <c r="BB50" i="1"/>
  <c r="BF50" i="1" s="1"/>
  <c r="BB43" i="1"/>
  <c r="BF43" i="1" s="1"/>
  <c r="BB35" i="1"/>
  <c r="BF35" i="1" s="1"/>
  <c r="BB51" i="1"/>
  <c r="BF51" i="1" s="1"/>
  <c r="BB36" i="1"/>
  <c r="BF36" i="1" s="1"/>
  <c r="BB44" i="1"/>
  <c r="BF44" i="1" s="1"/>
  <c r="BB53" i="1"/>
  <c r="BF53" i="1" s="1"/>
  <c r="BB57" i="1"/>
  <c r="BF57" i="1" s="1"/>
  <c r="BB56" i="1"/>
  <c r="BF56" i="1" s="1"/>
  <c r="AM54" i="1"/>
  <c r="AM46" i="1"/>
  <c r="AM38" i="1"/>
  <c r="AM53" i="1"/>
  <c r="AM45" i="1"/>
  <c r="AM37" i="1"/>
  <c r="AM35" i="1"/>
  <c r="AM51" i="1"/>
  <c r="AM43" i="1"/>
  <c r="AM49" i="1"/>
  <c r="AM41" i="1"/>
  <c r="AM32" i="1"/>
  <c r="AM48" i="1"/>
  <c r="AM40" i="1"/>
  <c r="AM55" i="1"/>
  <c r="AM47" i="1"/>
  <c r="AM39" i="1"/>
  <c r="AM34" i="1"/>
  <c r="AM52" i="1"/>
  <c r="AM36" i="1"/>
  <c r="AM44" i="1"/>
  <c r="AM42" i="1"/>
  <c r="AM56" i="1"/>
  <c r="AM50" i="1"/>
  <c r="AM57" i="1"/>
  <c r="BB54" i="1"/>
  <c r="BF54" i="1" s="1"/>
  <c r="BB46" i="1"/>
  <c r="BF46" i="1" s="1"/>
  <c r="BB45" i="1"/>
  <c r="BF45" i="1" s="1"/>
  <c r="BB52" i="1"/>
  <c r="BF52" i="1" s="1"/>
  <c r="BB32" i="1"/>
  <c r="BF32" i="1" s="1"/>
  <c r="BB38" i="1"/>
  <c r="BF38" i="1" s="1"/>
  <c r="BB37" i="1"/>
  <c r="BF37" i="1" s="1"/>
  <c r="BF58" i="1" l="1"/>
  <c r="BB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Q30" authorId="0" shapeId="0" xr:uid="{00000000-0006-0000-0000-000001000000}">
      <text>
        <r>
          <rPr>
            <sz val="11"/>
            <color theme="1"/>
            <rFont val="Arial"/>
            <family val="2"/>
            <scheme val="minor"/>
          </rPr>
          <t>======
ID#AAAAQvI9zbY
OnFoo    (2021-11-03 02:11:55)
OnFoo:</t>
        </r>
      </text>
    </comment>
  </commentList>
</comments>
</file>

<file path=xl/sharedStrings.xml><?xml version="1.0" encoding="utf-8"?>
<sst xmlns="http://schemas.openxmlformats.org/spreadsheetml/2006/main" count="1468" uniqueCount="502">
  <si>
    <t>※ご注文の受付は下記のアドレス迄</t>
  </si>
  <si>
    <r>
      <rPr>
        <b/>
        <sz val="10"/>
        <color theme="1"/>
        <rFont val="Biz udゴシック"/>
        <family val="3"/>
        <charset val="128"/>
      </rPr>
      <t>　　</t>
    </r>
    <r>
      <rPr>
        <b/>
        <sz val="11"/>
        <color theme="1"/>
        <rFont val="Biz udゴシック"/>
        <family val="3"/>
        <charset val="128"/>
      </rPr>
      <t>ご注文者情報</t>
    </r>
  </si>
  <si>
    <r>
      <rPr>
        <b/>
        <sz val="11"/>
        <color theme="1"/>
        <rFont val="Biz udゴシック"/>
        <family val="3"/>
        <charset val="128"/>
      </rPr>
      <t>贈り主様情報</t>
    </r>
    <r>
      <rPr>
        <b/>
        <sz val="10"/>
        <color theme="1"/>
        <rFont val="Biz udゴシック"/>
        <family val="3"/>
        <charset val="128"/>
      </rPr>
      <t>(ご注文者様と同じ場合は記入不要です)</t>
    </r>
  </si>
  <si>
    <t>お名前</t>
  </si>
  <si>
    <t>PC-mail</t>
  </si>
  <si>
    <t>ご住所</t>
  </si>
  <si>
    <t>〒</t>
  </si>
  <si>
    <t>TEL</t>
  </si>
  <si>
    <t>緊急連絡先</t>
  </si>
  <si>
    <t>　　オプション　</t>
  </si>
  <si>
    <t>熨斗（のし）</t>
  </si>
  <si>
    <t>目的</t>
  </si>
  <si>
    <t>※ふりがなは必要な</t>
  </si>
  <si>
    <t>ふりがな</t>
  </si>
  <si>
    <t>場合のみ記入して下さい</t>
  </si>
  <si>
    <t>お支払い方法</t>
  </si>
  <si>
    <t>■注意事項■</t>
  </si>
  <si>
    <t>&lt;振込先口座&gt;</t>
  </si>
  <si>
    <t>配達希望日時</t>
  </si>
  <si>
    <t>オプション</t>
  </si>
  <si>
    <t>数</t>
  </si>
  <si>
    <t>単価</t>
  </si>
  <si>
    <t>送料</t>
  </si>
  <si>
    <t>合計金額</t>
  </si>
  <si>
    <t>NO</t>
  </si>
  <si>
    <t>お届け先様のお名前</t>
  </si>
  <si>
    <t>お届け先住所</t>
  </si>
  <si>
    <t>日</t>
  </si>
  <si>
    <t>時間</t>
  </si>
  <si>
    <t>のし</t>
  </si>
  <si>
    <t>カード</t>
  </si>
  <si>
    <t>午前中</t>
  </si>
  <si>
    <t>合　計</t>
  </si>
  <si>
    <t>備</t>
    <rPh sb="0" eb="1">
      <t>ビ</t>
    </rPh>
    <phoneticPr fontId="10"/>
  </si>
  <si>
    <t>考</t>
    <rPh sb="0" eb="1">
      <t>コウ</t>
    </rPh>
    <phoneticPr fontId="10"/>
  </si>
  <si>
    <t>□NP後払い</t>
    <rPh sb="3" eb="5">
      <t>アトバラ</t>
    </rPh>
    <phoneticPr fontId="10"/>
  </si>
  <si>
    <t>□銀行振込</t>
  </si>
  <si>
    <t>□代金引換</t>
    <phoneticPr fontId="10"/>
  </si>
  <si>
    <t>※お支払い方法は【銀行振込】【代金引換】【NP後払い】のいずれかになります。</t>
    <rPh sb="23" eb="25">
      <t>アトバラ</t>
    </rPh>
    <phoneticPr fontId="10"/>
  </si>
  <si>
    <t>まつお食肉卸株式会社</t>
    <rPh sb="3" eb="10">
      <t>ショクニクオロシカブシキガイシャ</t>
    </rPh>
    <phoneticPr fontId="10"/>
  </si>
  <si>
    <t>※振込手数料は、お客様のご負担でお願いいたします。</t>
    <rPh sb="1" eb="6">
      <t>フリコミテスウリョウ</t>
    </rPh>
    <rPh sb="9" eb="11">
      <t>キャクサマ</t>
    </rPh>
    <rPh sb="13" eb="15">
      <t>フタン</t>
    </rPh>
    <rPh sb="17" eb="18">
      <t>ネガ</t>
    </rPh>
    <phoneticPr fontId="10"/>
  </si>
  <si>
    <t>【代引きをご利用のお客様へ】</t>
    <phoneticPr fontId="10"/>
  </si>
  <si>
    <t>※代引き手数料は、お客様のご負担でお願い致します。金額によって異なります。</t>
    <rPh sb="1" eb="3">
      <t>ダイビ</t>
    </rPh>
    <rPh sb="25" eb="27">
      <t>キンガク</t>
    </rPh>
    <rPh sb="31" eb="32">
      <t>コト</t>
    </rPh>
    <phoneticPr fontId="10"/>
  </si>
  <si>
    <t>【NP後払いをご利用のお客様へ】</t>
    <rPh sb="3" eb="5">
      <t>アトバラ</t>
    </rPh>
    <rPh sb="8" eb="10">
      <t>リヨウ</t>
    </rPh>
    <rPh sb="12" eb="14">
      <t>キャクサマ</t>
    </rPh>
    <phoneticPr fontId="10"/>
  </si>
  <si>
    <t>【銀行振込をご利用のお客様へ】</t>
    <phoneticPr fontId="10"/>
  </si>
  <si>
    <t>※当店がご注文内容を確認し、金額確定のご連絡をさせていただいてからのお振り込みをお願いします。</t>
    <phoneticPr fontId="10"/>
  </si>
  <si>
    <t>※NP後払いのご利用限度額は、累計残高55,000円(税込)迄となります。</t>
    <rPh sb="3" eb="5">
      <t>アトバラ</t>
    </rPh>
    <rPh sb="8" eb="10">
      <t>リヨウ</t>
    </rPh>
    <rPh sb="10" eb="12">
      <t>ゲンド</t>
    </rPh>
    <rPh sb="12" eb="13">
      <t>ガク</t>
    </rPh>
    <rPh sb="15" eb="19">
      <t>ルイケイザンダカ</t>
    </rPh>
    <rPh sb="25" eb="26">
      <t>エン</t>
    </rPh>
    <rPh sb="27" eb="29">
      <t>ゼイコミ</t>
    </rPh>
    <rPh sb="30" eb="31">
      <t>マデ</t>
    </rPh>
    <phoneticPr fontId="10"/>
  </si>
  <si>
    <t>※与信審査の結果、ご利用できない場合は、ご連絡させていただきますのでご了承ください。</t>
    <rPh sb="1" eb="5">
      <t>ヨシンシンサ</t>
    </rPh>
    <rPh sb="6" eb="8">
      <t>ケッカ</t>
    </rPh>
    <rPh sb="10" eb="12">
      <t>リヨウ</t>
    </rPh>
    <rPh sb="16" eb="18">
      <t>バアイ</t>
    </rPh>
    <rPh sb="21" eb="23">
      <t>レンラク</t>
    </rPh>
    <rPh sb="35" eb="37">
      <t>リョウショウ</t>
    </rPh>
    <phoneticPr fontId="10"/>
  </si>
  <si>
    <t>※商品発送後、ネットプロテクションズより別途振込用紙を発送いたします。14日以内にお支払ください。</t>
    <rPh sb="1" eb="6">
      <t>ショウヒンハッソウゴ</t>
    </rPh>
    <rPh sb="20" eb="22">
      <t>ベット</t>
    </rPh>
    <rPh sb="22" eb="26">
      <t>フリコミヨウシ</t>
    </rPh>
    <rPh sb="27" eb="29">
      <t>ハッソウ</t>
    </rPh>
    <rPh sb="37" eb="38">
      <t>ニチ</t>
    </rPh>
    <rPh sb="38" eb="40">
      <t>イナイ</t>
    </rPh>
    <rPh sb="42" eb="44">
      <t>シハライ</t>
    </rPh>
    <phoneticPr fontId="10"/>
  </si>
  <si>
    <t>※金額のご確認、メッセージカードの内容など、弊社よりメール又はお電話にてご確認させていただく場合がございます。</t>
    <rPh sb="29" eb="30">
      <t>マタ</t>
    </rPh>
    <rPh sb="46" eb="48">
      <t>バアイ</t>
    </rPh>
    <phoneticPr fontId="10"/>
  </si>
  <si>
    <t>848-0027</t>
    <phoneticPr fontId="10"/>
  </si>
  <si>
    <t>佐賀県伊万里市立花町827番地1</t>
    <rPh sb="0" eb="2">
      <t>サガ</t>
    </rPh>
    <rPh sb="3" eb="6">
      <t>イマリ</t>
    </rPh>
    <rPh sb="7" eb="10">
      <t>タチバナチョウ</t>
    </rPh>
    <phoneticPr fontId="10"/>
  </si>
  <si>
    <t>0120258129</t>
    <phoneticPr fontId="10"/>
  </si>
  <si>
    <t>午前中</t>
    <rPh sb="0" eb="3">
      <t>ゴゼンチュウ</t>
    </rPh>
    <phoneticPr fontId="10"/>
  </si>
  <si>
    <t>14時～16時</t>
    <rPh sb="2" eb="3">
      <t>ジ</t>
    </rPh>
    <rPh sb="6" eb="7">
      <t>ジ</t>
    </rPh>
    <phoneticPr fontId="10"/>
  </si>
  <si>
    <t>16時～18時</t>
    <rPh sb="2" eb="3">
      <t>ジ</t>
    </rPh>
    <rPh sb="6" eb="7">
      <t>ジ</t>
    </rPh>
    <phoneticPr fontId="10"/>
  </si>
  <si>
    <t>18時～20時</t>
    <rPh sb="2" eb="3">
      <t>ジ</t>
    </rPh>
    <rPh sb="6" eb="7">
      <t>ジ</t>
    </rPh>
    <phoneticPr fontId="10"/>
  </si>
  <si>
    <t>19時～21時</t>
    <rPh sb="2" eb="3">
      <t>ジ</t>
    </rPh>
    <rPh sb="6" eb="7">
      <t>ジ</t>
    </rPh>
    <phoneticPr fontId="10"/>
  </si>
  <si>
    <t>配達希望時間</t>
    <rPh sb="0" eb="2">
      <t>ハイタツ</t>
    </rPh>
    <rPh sb="2" eb="4">
      <t>キボウ</t>
    </rPh>
    <rPh sb="4" eb="6">
      <t>ジカン</t>
    </rPh>
    <phoneticPr fontId="10"/>
  </si>
  <si>
    <t>のし</t>
    <phoneticPr fontId="10"/>
  </si>
  <si>
    <t>希望しない</t>
    <rPh sb="0" eb="2">
      <t>キボウ</t>
    </rPh>
    <phoneticPr fontId="10"/>
  </si>
  <si>
    <t>内祝</t>
    <rPh sb="0" eb="2">
      <t>ウチイワイ</t>
    </rPh>
    <phoneticPr fontId="10"/>
  </si>
  <si>
    <t>内祝（結び切り）</t>
    <rPh sb="0" eb="2">
      <t>ウチイワイ</t>
    </rPh>
    <rPh sb="3" eb="4">
      <t>ムス</t>
    </rPh>
    <rPh sb="5" eb="6">
      <t>キ</t>
    </rPh>
    <phoneticPr fontId="10"/>
  </si>
  <si>
    <t>ご結婚御祝い(結び切り)</t>
    <rPh sb="1" eb="3">
      <t>ケッコン</t>
    </rPh>
    <rPh sb="3" eb="5">
      <t>オイワ</t>
    </rPh>
    <rPh sb="7" eb="8">
      <t>ムス</t>
    </rPh>
    <rPh sb="9" eb="10">
      <t>キ</t>
    </rPh>
    <phoneticPr fontId="10"/>
  </si>
  <si>
    <t>快気祝い(結び切り)</t>
    <rPh sb="0" eb="3">
      <t>カイキイワ</t>
    </rPh>
    <rPh sb="5" eb="6">
      <t>ムス</t>
    </rPh>
    <rPh sb="7" eb="8">
      <t>キ</t>
    </rPh>
    <phoneticPr fontId="10"/>
  </si>
  <si>
    <t>御祝(結び切り)</t>
    <rPh sb="0" eb="2">
      <t>オイワイ</t>
    </rPh>
    <rPh sb="3" eb="4">
      <t>ムス</t>
    </rPh>
    <rPh sb="5" eb="6">
      <t>キ</t>
    </rPh>
    <phoneticPr fontId="10"/>
  </si>
  <si>
    <t>御祝</t>
    <rPh sb="0" eb="2">
      <t>オイワイ</t>
    </rPh>
    <phoneticPr fontId="10"/>
  </si>
  <si>
    <t>御礼</t>
    <rPh sb="0" eb="2">
      <t>オレイ</t>
    </rPh>
    <phoneticPr fontId="10"/>
  </si>
  <si>
    <t>お中元</t>
    <rPh sb="1" eb="3">
      <t>チュウゲン</t>
    </rPh>
    <phoneticPr fontId="10"/>
  </si>
  <si>
    <t>お歳暮</t>
    <rPh sb="1" eb="3">
      <t>セイボ</t>
    </rPh>
    <phoneticPr fontId="10"/>
  </si>
  <si>
    <t>志(仏のし)</t>
    <rPh sb="0" eb="1">
      <t>ココロザシ</t>
    </rPh>
    <rPh sb="2" eb="3">
      <t>ブツ</t>
    </rPh>
    <phoneticPr fontId="10"/>
  </si>
  <si>
    <t>御供(仏のし)</t>
    <rPh sb="0" eb="2">
      <t>オソナエ</t>
    </rPh>
    <rPh sb="3" eb="4">
      <t>ブツ</t>
    </rPh>
    <phoneticPr fontId="10"/>
  </si>
  <si>
    <t>御礼(仏のし)</t>
    <rPh sb="0" eb="2">
      <t>オレイ</t>
    </rPh>
    <rPh sb="3" eb="4">
      <t>ブツ</t>
    </rPh>
    <phoneticPr fontId="10"/>
  </si>
  <si>
    <t>無地のし</t>
    <rPh sb="0" eb="2">
      <t>ムジ</t>
    </rPh>
    <phoneticPr fontId="10"/>
  </si>
  <si>
    <t>無地のし(結び切り)</t>
    <rPh sb="0" eb="2">
      <t>ムジ</t>
    </rPh>
    <rPh sb="5" eb="6">
      <t>ムス</t>
    </rPh>
    <rPh sb="7" eb="8">
      <t>キ</t>
    </rPh>
    <phoneticPr fontId="10"/>
  </si>
  <si>
    <t>無地のし(仏のし)</t>
    <rPh sb="0" eb="2">
      <t>ムジ</t>
    </rPh>
    <rPh sb="5" eb="6">
      <t>ブツ</t>
    </rPh>
    <phoneticPr fontId="10"/>
  </si>
  <si>
    <t>希望なし</t>
    <rPh sb="0" eb="2">
      <t>キボウ</t>
    </rPh>
    <phoneticPr fontId="10"/>
  </si>
  <si>
    <t>メッセージカード</t>
    <phoneticPr fontId="10"/>
  </si>
  <si>
    <t>1.感謝</t>
    <rPh sb="2" eb="4">
      <t>カンシャ</t>
    </rPh>
    <phoneticPr fontId="10"/>
  </si>
  <si>
    <t>2.おめでとうございます</t>
    <phoneticPr fontId="10"/>
  </si>
  <si>
    <t>3.Thank　You</t>
    <phoneticPr fontId="10"/>
  </si>
  <si>
    <t>4.Happy　Birthday</t>
    <phoneticPr fontId="10"/>
  </si>
  <si>
    <t>5.希望しない</t>
    <rPh sb="2" eb="4">
      <t>キボウ</t>
    </rPh>
    <phoneticPr fontId="10"/>
  </si>
  <si>
    <t>名称</t>
  </si>
  <si>
    <t>stfi1501t</t>
    <phoneticPr fontId="20"/>
  </si>
  <si>
    <t>伊萬里牛特選ヒレステーキ　</t>
    <rPh sb="0" eb="4">
      <t>イマンリウシ</t>
    </rPh>
    <rPh sb="4" eb="6">
      <t>トクセン</t>
    </rPh>
    <phoneticPr fontId="20"/>
  </si>
  <si>
    <t>150ｇ×１枚</t>
    <rPh sb="6" eb="7">
      <t>マイ</t>
    </rPh>
    <phoneticPr fontId="20"/>
  </si>
  <si>
    <t>stfi1502t</t>
  </si>
  <si>
    <t>150ｇ×２枚</t>
    <rPh sb="6" eb="7">
      <t>マイ</t>
    </rPh>
    <phoneticPr fontId="20"/>
  </si>
  <si>
    <t>stfi1503t</t>
  </si>
  <si>
    <t>150ｇ×３枚</t>
    <rPh sb="6" eb="7">
      <t>マイ</t>
    </rPh>
    <phoneticPr fontId="20"/>
  </si>
  <si>
    <t>stfi1504t</t>
  </si>
  <si>
    <t>150ｇ×４枚</t>
    <rPh sb="6" eb="7">
      <t>マイ</t>
    </rPh>
    <phoneticPr fontId="20"/>
  </si>
  <si>
    <t>stfi1505t</t>
  </si>
  <si>
    <t>150ｇ×５枚</t>
    <rPh sb="6" eb="7">
      <t>マイ</t>
    </rPh>
    <phoneticPr fontId="20"/>
  </si>
  <si>
    <t>stfi1501g</t>
    <phoneticPr fontId="20"/>
  </si>
  <si>
    <t>伊萬里牛極上ヒレステーキ　</t>
    <rPh sb="0" eb="4">
      <t>イマンリウシ</t>
    </rPh>
    <rPh sb="4" eb="6">
      <t>ゴクジョウ</t>
    </rPh>
    <phoneticPr fontId="20"/>
  </si>
  <si>
    <t>stfi1502g</t>
  </si>
  <si>
    <t>stfi1503g</t>
  </si>
  <si>
    <t>stfi1504g</t>
  </si>
  <si>
    <t>stfi1505g</t>
  </si>
  <si>
    <t>stfi1501j</t>
    <phoneticPr fontId="20"/>
  </si>
  <si>
    <t>伊萬里牛上ヒレステーキ　</t>
    <rPh sb="0" eb="4">
      <t>イマンリウシ</t>
    </rPh>
    <rPh sb="4" eb="5">
      <t>ジョウ</t>
    </rPh>
    <phoneticPr fontId="20"/>
  </si>
  <si>
    <t>stfi1502j</t>
  </si>
  <si>
    <t>stfi1503j</t>
  </si>
  <si>
    <t>stfi1504j</t>
  </si>
  <si>
    <t>stfi1505j</t>
  </si>
  <si>
    <t>stsi1801t</t>
    <phoneticPr fontId="20"/>
  </si>
  <si>
    <t>伊萬里牛特選サーロインステーキ</t>
    <rPh sb="0" eb="4">
      <t>イマンリウシ</t>
    </rPh>
    <rPh sb="4" eb="6">
      <t>トクセン</t>
    </rPh>
    <phoneticPr fontId="20"/>
  </si>
  <si>
    <t>180ｇ×１枚</t>
    <rPh sb="6" eb="7">
      <t>マイ</t>
    </rPh>
    <phoneticPr fontId="20"/>
  </si>
  <si>
    <t>stsi1802t</t>
  </si>
  <si>
    <t>180ｇ×２枚</t>
    <rPh sb="6" eb="7">
      <t>マイ</t>
    </rPh>
    <phoneticPr fontId="20"/>
  </si>
  <si>
    <t>stsi1803t</t>
  </si>
  <si>
    <t>180ｇ×３枚</t>
    <rPh sb="6" eb="7">
      <t>マイ</t>
    </rPh>
    <phoneticPr fontId="20"/>
  </si>
  <si>
    <t>stsi1804t</t>
  </si>
  <si>
    <t>180ｇ×４枚</t>
    <rPh sb="6" eb="7">
      <t>マイ</t>
    </rPh>
    <phoneticPr fontId="20"/>
  </si>
  <si>
    <t>stsi1805t</t>
  </si>
  <si>
    <t>180ｇ×５枚</t>
    <rPh sb="6" eb="7">
      <t>マイ</t>
    </rPh>
    <phoneticPr fontId="20"/>
  </si>
  <si>
    <t>stsi1801g</t>
    <phoneticPr fontId="20"/>
  </si>
  <si>
    <t>伊萬里牛極上サーロインステーキ</t>
    <rPh sb="0" eb="4">
      <t>イマンリウシ</t>
    </rPh>
    <rPh sb="4" eb="6">
      <t>ゴクジョウ</t>
    </rPh>
    <phoneticPr fontId="20"/>
  </si>
  <si>
    <t>stsi1802g</t>
  </si>
  <si>
    <t>stsi1803g</t>
  </si>
  <si>
    <t>stsi1804g</t>
  </si>
  <si>
    <t>stsi1805g</t>
  </si>
  <si>
    <t>stsi1801ｊ</t>
    <phoneticPr fontId="20"/>
  </si>
  <si>
    <t>伊萬里牛上サーロインステーキ</t>
    <rPh sb="0" eb="4">
      <t>イマンリウシ</t>
    </rPh>
    <rPh sb="4" eb="5">
      <t>ジョウ</t>
    </rPh>
    <phoneticPr fontId="20"/>
  </si>
  <si>
    <t>stsi1802ｊ</t>
    <phoneticPr fontId="20"/>
  </si>
  <si>
    <t>stsi1803ｊ</t>
    <phoneticPr fontId="20"/>
  </si>
  <si>
    <t>stsi1804ｊ</t>
    <phoneticPr fontId="20"/>
  </si>
  <si>
    <t>stsi1805ｊ</t>
    <phoneticPr fontId="20"/>
  </si>
  <si>
    <t>stri1801t</t>
    <phoneticPr fontId="20"/>
  </si>
  <si>
    <t>伊萬里牛特選リブロースステーキ</t>
    <rPh sb="0" eb="4">
      <t>イマンリウシ</t>
    </rPh>
    <rPh sb="4" eb="6">
      <t>トクセン</t>
    </rPh>
    <phoneticPr fontId="20"/>
  </si>
  <si>
    <t>stri1802t</t>
  </si>
  <si>
    <t>stri1803t</t>
  </si>
  <si>
    <t>stri1804t</t>
  </si>
  <si>
    <t>stri1805t</t>
  </si>
  <si>
    <t>stri1801g</t>
    <phoneticPr fontId="20"/>
  </si>
  <si>
    <t>伊萬里牛極上リブロースステーキ</t>
    <rPh sb="0" eb="4">
      <t>イマンリウシ</t>
    </rPh>
    <rPh sb="4" eb="6">
      <t>ゴクジョウ</t>
    </rPh>
    <phoneticPr fontId="20"/>
  </si>
  <si>
    <t>stri1802g</t>
  </si>
  <si>
    <t>stri1803g</t>
  </si>
  <si>
    <t>stri1804g</t>
  </si>
  <si>
    <t>stri1805g</t>
  </si>
  <si>
    <t>stri1801j</t>
    <phoneticPr fontId="20"/>
  </si>
  <si>
    <t>伊萬里牛上リブロースステーキ</t>
    <rPh sb="0" eb="4">
      <t>イマンリウシ</t>
    </rPh>
    <rPh sb="4" eb="5">
      <t>ジョウ</t>
    </rPh>
    <phoneticPr fontId="20"/>
  </si>
  <si>
    <t>stri1802j</t>
  </si>
  <si>
    <t>stri1803j</t>
  </si>
  <si>
    <t>stri1804j</t>
  </si>
  <si>
    <t>stri1805j</t>
  </si>
  <si>
    <t>stmi1501t</t>
    <phoneticPr fontId="20"/>
  </si>
  <si>
    <t>伊萬里牛特選ミスジステーキ　</t>
    <rPh sb="0" eb="4">
      <t>イマンリウシ</t>
    </rPh>
    <rPh sb="4" eb="6">
      <t>トクセン</t>
    </rPh>
    <phoneticPr fontId="20"/>
  </si>
  <si>
    <t>150g × 1枚</t>
    <phoneticPr fontId="20"/>
  </si>
  <si>
    <t>stmi1502t</t>
  </si>
  <si>
    <t>150g × 2枚</t>
  </si>
  <si>
    <t>stmi1503t</t>
  </si>
  <si>
    <t>150g × 3枚</t>
  </si>
  <si>
    <t>stmi1504t</t>
  </si>
  <si>
    <t>150g × 4枚</t>
  </si>
  <si>
    <t>stmi1505t</t>
  </si>
  <si>
    <t>150g × 5枚</t>
  </si>
  <si>
    <t>stmi1501g</t>
    <phoneticPr fontId="20"/>
  </si>
  <si>
    <t>伊萬里牛極上ミスジステーキ　</t>
    <rPh sb="0" eb="4">
      <t>イマンリウシ</t>
    </rPh>
    <rPh sb="4" eb="6">
      <t>ゴクジョウ</t>
    </rPh>
    <phoneticPr fontId="20"/>
  </si>
  <si>
    <t>stmi1502g</t>
  </si>
  <si>
    <t>stmi1503g</t>
  </si>
  <si>
    <t>stmi1504g</t>
  </si>
  <si>
    <t>stmi1505g</t>
  </si>
  <si>
    <t>stmi1501j</t>
    <phoneticPr fontId="20"/>
  </si>
  <si>
    <t>伊萬里牛上ミスジステーキ</t>
    <rPh sb="0" eb="4">
      <t>イマンリウシ</t>
    </rPh>
    <rPh sb="4" eb="5">
      <t>ジョウ</t>
    </rPh>
    <phoneticPr fontId="20"/>
  </si>
  <si>
    <t>stmi1502j</t>
  </si>
  <si>
    <t>stmi1503j</t>
  </si>
  <si>
    <t>stmi1504j</t>
  </si>
  <si>
    <t>stmi1505j</t>
  </si>
  <si>
    <t>stla1501t</t>
    <phoneticPr fontId="20"/>
  </si>
  <si>
    <t>伊萬里牛特選ランプステーキ</t>
    <rPh sb="0" eb="4">
      <t>イマンリウシ</t>
    </rPh>
    <rPh sb="4" eb="6">
      <t>トクセン</t>
    </rPh>
    <phoneticPr fontId="20"/>
  </si>
  <si>
    <t>stla1502t</t>
  </si>
  <si>
    <t>stla1503t</t>
  </si>
  <si>
    <t>stla1504t</t>
  </si>
  <si>
    <t>stla1505t</t>
  </si>
  <si>
    <t>stla1501g</t>
    <phoneticPr fontId="20"/>
  </si>
  <si>
    <t>伊萬里牛極上ランプステーキ</t>
    <rPh sb="0" eb="4">
      <t>イマンリウシ</t>
    </rPh>
    <rPh sb="4" eb="6">
      <t>ゴクジョウ</t>
    </rPh>
    <phoneticPr fontId="20"/>
  </si>
  <si>
    <t>stla1502g</t>
  </si>
  <si>
    <t>stla1503g</t>
  </si>
  <si>
    <t>stla1504g</t>
  </si>
  <si>
    <t>stla1505g</t>
  </si>
  <si>
    <t>stla1501j</t>
    <phoneticPr fontId="20"/>
  </si>
  <si>
    <t>伊萬里牛上ランプステーキ</t>
    <rPh sb="0" eb="4">
      <t>イマンリウシ</t>
    </rPh>
    <rPh sb="4" eb="5">
      <t>ジョウ</t>
    </rPh>
    <phoneticPr fontId="20"/>
  </si>
  <si>
    <t>stla1502j</t>
  </si>
  <si>
    <t>stla1503j</t>
  </si>
  <si>
    <t>stla1504j</t>
  </si>
  <si>
    <t>stla1505j</t>
  </si>
  <si>
    <t>stmo1501t</t>
    <phoneticPr fontId="20"/>
  </si>
  <si>
    <t>伊萬里牛特選モモステーキ</t>
    <rPh sb="0" eb="4">
      <t>イマンリウシ</t>
    </rPh>
    <rPh sb="4" eb="6">
      <t>トクセン</t>
    </rPh>
    <phoneticPr fontId="20"/>
  </si>
  <si>
    <t>stmo1502t</t>
  </si>
  <si>
    <t>stmo1503t</t>
  </si>
  <si>
    <t>stmo1504t</t>
  </si>
  <si>
    <t>stmo1505t</t>
  </si>
  <si>
    <t>stmo1501g</t>
    <phoneticPr fontId="20"/>
  </si>
  <si>
    <t>伊萬里牛極上モモステーキ　</t>
    <rPh sb="0" eb="4">
      <t>イマンリウシ</t>
    </rPh>
    <rPh sb="4" eb="6">
      <t>ゴクジョウ</t>
    </rPh>
    <phoneticPr fontId="20"/>
  </si>
  <si>
    <t>stmo1502g</t>
  </si>
  <si>
    <t>stmo1503g</t>
  </si>
  <si>
    <t>stmo1504g</t>
  </si>
  <si>
    <t>stmo1505g</t>
  </si>
  <si>
    <t>stmo1501j</t>
    <phoneticPr fontId="20"/>
  </si>
  <si>
    <t>伊萬里牛上モモステーキ　</t>
    <rPh sb="0" eb="4">
      <t>イマンリウシ</t>
    </rPh>
    <rPh sb="4" eb="5">
      <t>ジョウ</t>
    </rPh>
    <phoneticPr fontId="20"/>
  </si>
  <si>
    <t>stmo1502j</t>
  </si>
  <si>
    <t>stmo1503j</t>
  </si>
  <si>
    <t>stmo1504j</t>
  </si>
  <si>
    <t>stmo1505j</t>
  </si>
  <si>
    <t>sylo300t</t>
    <phoneticPr fontId="20"/>
  </si>
  <si>
    <t>伊萬里牛特選ロースすき焼き</t>
    <rPh sb="0" eb="4">
      <t>イマンリウシ</t>
    </rPh>
    <rPh sb="4" eb="6">
      <t>トクセン</t>
    </rPh>
    <rPh sb="11" eb="12">
      <t>ヤ</t>
    </rPh>
    <phoneticPr fontId="20"/>
  </si>
  <si>
    <t>300ｇ</t>
    <phoneticPr fontId="20"/>
  </si>
  <si>
    <t>sylo400t</t>
    <phoneticPr fontId="20"/>
  </si>
  <si>
    <t>400ｇ</t>
    <phoneticPr fontId="20"/>
  </si>
  <si>
    <t>sylo500t</t>
  </si>
  <si>
    <t>500ｇ</t>
    <phoneticPr fontId="20"/>
  </si>
  <si>
    <t>sylo300g</t>
    <phoneticPr fontId="20"/>
  </si>
  <si>
    <t>伊萬里牛極上ロースすき焼き</t>
    <rPh sb="0" eb="4">
      <t>イマンリウシ</t>
    </rPh>
    <rPh sb="4" eb="6">
      <t>ゴクジョウ</t>
    </rPh>
    <rPh sb="11" eb="12">
      <t>ヤ</t>
    </rPh>
    <phoneticPr fontId="20"/>
  </si>
  <si>
    <t>sylo400g</t>
    <phoneticPr fontId="20"/>
  </si>
  <si>
    <t>sylo500g</t>
  </si>
  <si>
    <t>sylo300j</t>
    <phoneticPr fontId="20"/>
  </si>
  <si>
    <t>伊萬里牛上ロースすき焼き</t>
    <rPh sb="0" eb="4">
      <t>イマンリウシ</t>
    </rPh>
    <rPh sb="4" eb="5">
      <t>ジョウ</t>
    </rPh>
    <rPh sb="10" eb="11">
      <t>ヤ</t>
    </rPh>
    <phoneticPr fontId="20"/>
  </si>
  <si>
    <t>sylo400j</t>
    <phoneticPr fontId="20"/>
  </si>
  <si>
    <t>sylo500j</t>
    <phoneticPr fontId="20"/>
  </si>
  <si>
    <t>sykl300t</t>
    <phoneticPr fontId="20"/>
  </si>
  <si>
    <t>伊萬里牛特選肩ロースすき焼き</t>
    <rPh sb="0" eb="4">
      <t>イマンリウシ</t>
    </rPh>
    <rPh sb="4" eb="6">
      <t>トクセン</t>
    </rPh>
    <rPh sb="6" eb="7">
      <t>カタ</t>
    </rPh>
    <rPh sb="12" eb="13">
      <t>ヤ</t>
    </rPh>
    <phoneticPr fontId="20"/>
  </si>
  <si>
    <t>sykl400t</t>
    <phoneticPr fontId="20"/>
  </si>
  <si>
    <t>sykl500t</t>
  </si>
  <si>
    <t>sykl300g</t>
    <phoneticPr fontId="20"/>
  </si>
  <si>
    <t>伊萬里牛極上肩ロースすき焼き</t>
    <rPh sb="0" eb="4">
      <t>イマンリウシ</t>
    </rPh>
    <rPh sb="4" eb="6">
      <t>ゴクジョウ</t>
    </rPh>
    <rPh sb="6" eb="7">
      <t>カタ</t>
    </rPh>
    <rPh sb="12" eb="13">
      <t>ヤ</t>
    </rPh>
    <phoneticPr fontId="20"/>
  </si>
  <si>
    <t>sykl400g</t>
    <phoneticPr fontId="20"/>
  </si>
  <si>
    <t>sykl500g</t>
    <phoneticPr fontId="20"/>
  </si>
  <si>
    <t>sykl300j</t>
    <phoneticPr fontId="20"/>
  </si>
  <si>
    <t>伊萬里牛上肩ロースすき焼き</t>
    <rPh sb="0" eb="4">
      <t>イマンリウシ</t>
    </rPh>
    <rPh sb="4" eb="5">
      <t>ジョウ</t>
    </rPh>
    <rPh sb="5" eb="6">
      <t>カタ</t>
    </rPh>
    <rPh sb="11" eb="12">
      <t>ヤ</t>
    </rPh>
    <phoneticPr fontId="20"/>
  </si>
  <si>
    <t>sykl400j</t>
    <phoneticPr fontId="20"/>
  </si>
  <si>
    <t>sykl500j</t>
    <phoneticPr fontId="20"/>
  </si>
  <si>
    <t>symk300t</t>
    <phoneticPr fontId="20"/>
  </si>
  <si>
    <t>伊萬里牛特選モモ又は肩すき焼き</t>
    <rPh sb="0" eb="4">
      <t>イマンリウシ</t>
    </rPh>
    <rPh sb="4" eb="6">
      <t>トクセン</t>
    </rPh>
    <rPh sb="8" eb="9">
      <t>マタ</t>
    </rPh>
    <rPh sb="10" eb="11">
      <t>カタ</t>
    </rPh>
    <rPh sb="13" eb="14">
      <t>ヤ</t>
    </rPh>
    <phoneticPr fontId="20"/>
  </si>
  <si>
    <t>symk400t</t>
    <phoneticPr fontId="20"/>
  </si>
  <si>
    <t>symk500t</t>
  </si>
  <si>
    <t>symk300g</t>
    <phoneticPr fontId="20"/>
  </si>
  <si>
    <t>伊萬里牛極上モモ又は肩すき焼き</t>
    <rPh sb="0" eb="4">
      <t>イマンリウシ</t>
    </rPh>
    <rPh sb="4" eb="6">
      <t>ゴクジョウ</t>
    </rPh>
    <rPh sb="8" eb="9">
      <t>マタ</t>
    </rPh>
    <rPh sb="10" eb="11">
      <t>カタ</t>
    </rPh>
    <rPh sb="13" eb="14">
      <t>ヤ</t>
    </rPh>
    <phoneticPr fontId="20"/>
  </si>
  <si>
    <t>symk400g</t>
    <phoneticPr fontId="20"/>
  </si>
  <si>
    <t>symk500g</t>
    <phoneticPr fontId="20"/>
  </si>
  <si>
    <t>symk300j</t>
    <phoneticPr fontId="20"/>
  </si>
  <si>
    <t>伊萬里牛上モモ又は肩すき焼き</t>
    <rPh sb="0" eb="4">
      <t>イマンリウシ</t>
    </rPh>
    <rPh sb="4" eb="5">
      <t>ジョウ</t>
    </rPh>
    <rPh sb="7" eb="8">
      <t>マタ</t>
    </rPh>
    <rPh sb="9" eb="10">
      <t>カタ</t>
    </rPh>
    <rPh sb="12" eb="13">
      <t>ヤ</t>
    </rPh>
    <phoneticPr fontId="20"/>
  </si>
  <si>
    <t>symk400j</t>
    <phoneticPr fontId="20"/>
  </si>
  <si>
    <t>symk500j</t>
    <phoneticPr fontId="20"/>
  </si>
  <si>
    <t>symo300t</t>
    <phoneticPr fontId="20"/>
  </si>
  <si>
    <t>伊萬里牛特選モモすき焼き</t>
    <rPh sb="0" eb="4">
      <t>イマンリウシ</t>
    </rPh>
    <rPh sb="4" eb="6">
      <t>トクセン</t>
    </rPh>
    <rPh sb="10" eb="11">
      <t>ヤ</t>
    </rPh>
    <phoneticPr fontId="20"/>
  </si>
  <si>
    <t>symo400t</t>
    <phoneticPr fontId="20"/>
  </si>
  <si>
    <t>symo500t</t>
    <phoneticPr fontId="20"/>
  </si>
  <si>
    <t>symo300g</t>
    <phoneticPr fontId="20"/>
  </si>
  <si>
    <t>伊萬里牛極上モモすき焼き　</t>
    <rPh sb="0" eb="4">
      <t>イマンリウシ</t>
    </rPh>
    <rPh sb="4" eb="6">
      <t>ゴクジョウ</t>
    </rPh>
    <rPh sb="10" eb="11">
      <t>ヤ</t>
    </rPh>
    <phoneticPr fontId="20"/>
  </si>
  <si>
    <t>symo400g</t>
    <phoneticPr fontId="20"/>
  </si>
  <si>
    <t>symo500g</t>
    <phoneticPr fontId="20"/>
  </si>
  <si>
    <t>symo300j</t>
    <phoneticPr fontId="20"/>
  </si>
  <si>
    <t>伊萬里牛上モモすき焼き</t>
    <rPh sb="0" eb="4">
      <t>イマンリウシ</t>
    </rPh>
    <rPh sb="4" eb="5">
      <t>ジョウ</t>
    </rPh>
    <rPh sb="9" eb="10">
      <t>ヤ</t>
    </rPh>
    <phoneticPr fontId="20"/>
  </si>
  <si>
    <t>symo400j</t>
    <phoneticPr fontId="20"/>
  </si>
  <si>
    <t>symo500j</t>
    <phoneticPr fontId="20"/>
  </si>
  <si>
    <t>sslo300t</t>
    <phoneticPr fontId="20"/>
  </si>
  <si>
    <t>伊萬里牛特選ロースしゃぶしゃぶ</t>
    <rPh sb="0" eb="4">
      <t>イマンリウシ</t>
    </rPh>
    <rPh sb="4" eb="6">
      <t>トクセン</t>
    </rPh>
    <phoneticPr fontId="20"/>
  </si>
  <si>
    <t>sslo400t</t>
    <phoneticPr fontId="20"/>
  </si>
  <si>
    <t>sslo500t</t>
  </si>
  <si>
    <t>sslo300g</t>
    <phoneticPr fontId="20"/>
  </si>
  <si>
    <t>伊萬里牛極上ロースしゃぶしゃぶ</t>
    <rPh sb="0" eb="4">
      <t>イマンリウシ</t>
    </rPh>
    <rPh sb="4" eb="6">
      <t>ゴクジョウ</t>
    </rPh>
    <phoneticPr fontId="20"/>
  </si>
  <si>
    <t>sslo400g</t>
    <phoneticPr fontId="20"/>
  </si>
  <si>
    <t>sslo500g</t>
    <phoneticPr fontId="20"/>
  </si>
  <si>
    <t>sslo300j</t>
    <phoneticPr fontId="20"/>
  </si>
  <si>
    <t>伊萬里牛上ロースしゃぶしゃぶ</t>
    <rPh sb="0" eb="4">
      <t>イマンリウシ</t>
    </rPh>
    <rPh sb="4" eb="5">
      <t>ジョウ</t>
    </rPh>
    <phoneticPr fontId="20"/>
  </si>
  <si>
    <t>sslo400j</t>
    <phoneticPr fontId="20"/>
  </si>
  <si>
    <t>sslo500j</t>
    <phoneticPr fontId="20"/>
  </si>
  <si>
    <t>sskl300t</t>
    <phoneticPr fontId="20"/>
  </si>
  <si>
    <t>伊萬里牛特選肩ロースしゃぶしゃぶ</t>
    <rPh sb="0" eb="4">
      <t>イマンリウシ</t>
    </rPh>
    <rPh sb="4" eb="6">
      <t>トクセン</t>
    </rPh>
    <rPh sb="6" eb="7">
      <t>カタ</t>
    </rPh>
    <phoneticPr fontId="20"/>
  </si>
  <si>
    <t>sskl400t</t>
    <phoneticPr fontId="20"/>
  </si>
  <si>
    <t>sskl500t</t>
  </si>
  <si>
    <t>sskl300g</t>
    <phoneticPr fontId="20"/>
  </si>
  <si>
    <t>伊萬里牛極上肩ロースしゃぶしゃぶ</t>
    <rPh sb="0" eb="4">
      <t>イマンリウシ</t>
    </rPh>
    <rPh sb="4" eb="6">
      <t>ゴクジョウ</t>
    </rPh>
    <rPh sb="6" eb="7">
      <t>カタ</t>
    </rPh>
    <phoneticPr fontId="20"/>
  </si>
  <si>
    <t>sskl400g</t>
    <phoneticPr fontId="20"/>
  </si>
  <si>
    <t>sskl500g</t>
    <phoneticPr fontId="20"/>
  </si>
  <si>
    <t>sskl300j</t>
    <phoneticPr fontId="20"/>
  </si>
  <si>
    <t>伊萬里牛上肩ロースしゃぶしゃぶ</t>
    <rPh sb="0" eb="4">
      <t>イマンリウシ</t>
    </rPh>
    <rPh sb="4" eb="5">
      <t>ジョウ</t>
    </rPh>
    <rPh sb="5" eb="6">
      <t>カタ</t>
    </rPh>
    <phoneticPr fontId="20"/>
  </si>
  <si>
    <t>sskl400j</t>
    <phoneticPr fontId="20"/>
  </si>
  <si>
    <t>sskl500j</t>
    <phoneticPr fontId="20"/>
  </si>
  <si>
    <t>ssmk300t</t>
    <phoneticPr fontId="20"/>
  </si>
  <si>
    <t>伊萬里牛特選モモ又は肩しゃぶしゃぶ</t>
    <rPh sb="0" eb="4">
      <t>イマンリウシ</t>
    </rPh>
    <rPh sb="4" eb="6">
      <t>トクセン</t>
    </rPh>
    <rPh sb="8" eb="9">
      <t>マタ</t>
    </rPh>
    <rPh sb="10" eb="11">
      <t>カタ</t>
    </rPh>
    <phoneticPr fontId="20"/>
  </si>
  <si>
    <t>ssmk400t</t>
    <phoneticPr fontId="20"/>
  </si>
  <si>
    <t>ssmk500t</t>
  </si>
  <si>
    <t>ssmk300g</t>
    <phoneticPr fontId="20"/>
  </si>
  <si>
    <t>伊萬里牛極上モモ又は肩しゃぶしゃぶ</t>
    <rPh sb="0" eb="4">
      <t>イマンリウシ</t>
    </rPh>
    <rPh sb="4" eb="6">
      <t>ゴクジョウ</t>
    </rPh>
    <rPh sb="8" eb="9">
      <t>マタ</t>
    </rPh>
    <rPh sb="10" eb="11">
      <t>カタ</t>
    </rPh>
    <phoneticPr fontId="20"/>
  </si>
  <si>
    <t>ssmk400g</t>
    <phoneticPr fontId="20"/>
  </si>
  <si>
    <t>ssmk500g</t>
    <phoneticPr fontId="20"/>
  </si>
  <si>
    <t>ssmk300j</t>
    <phoneticPr fontId="20"/>
  </si>
  <si>
    <t>伊萬里牛上モモ又は肩しゃぶしゃぶ</t>
    <rPh sb="0" eb="4">
      <t>イマンリウシ</t>
    </rPh>
    <rPh sb="4" eb="5">
      <t>ジョウ</t>
    </rPh>
    <rPh sb="7" eb="8">
      <t>マタ</t>
    </rPh>
    <rPh sb="9" eb="10">
      <t>カタ</t>
    </rPh>
    <phoneticPr fontId="20"/>
  </si>
  <si>
    <t>ssmk400j</t>
    <phoneticPr fontId="20"/>
  </si>
  <si>
    <t>ssmk500j</t>
    <phoneticPr fontId="20"/>
  </si>
  <si>
    <t>ssmo300t</t>
    <phoneticPr fontId="20"/>
  </si>
  <si>
    <t>伊萬里牛特選モモしゃぶしゃぶ</t>
    <rPh sb="0" eb="4">
      <t>イマンリウシ</t>
    </rPh>
    <rPh sb="4" eb="6">
      <t>トクセン</t>
    </rPh>
    <phoneticPr fontId="20"/>
  </si>
  <si>
    <t>ssmo400t</t>
    <phoneticPr fontId="20"/>
  </si>
  <si>
    <t>ssmo500t</t>
    <phoneticPr fontId="20"/>
  </si>
  <si>
    <t>ssmo300g</t>
    <phoneticPr fontId="20"/>
  </si>
  <si>
    <t>伊萬里牛極上モモしゃぶしゃぶ</t>
    <rPh sb="0" eb="4">
      <t>イマンリウシ</t>
    </rPh>
    <rPh sb="4" eb="6">
      <t>ゴクジョウ</t>
    </rPh>
    <phoneticPr fontId="20"/>
  </si>
  <si>
    <t>ssmo400g</t>
    <phoneticPr fontId="20"/>
  </si>
  <si>
    <t>ssmo500g</t>
    <phoneticPr fontId="20"/>
  </si>
  <si>
    <t>ssmo300j</t>
    <phoneticPr fontId="20"/>
  </si>
  <si>
    <t>伊萬里牛上モモしゃぶしゃぶ</t>
    <rPh sb="0" eb="4">
      <t>イマンリウシ</t>
    </rPh>
    <rPh sb="4" eb="5">
      <t>ジョウ</t>
    </rPh>
    <phoneticPr fontId="20"/>
  </si>
  <si>
    <t>ssmo400j</t>
    <phoneticPr fontId="20"/>
  </si>
  <si>
    <t>ssmo500j</t>
    <phoneticPr fontId="20"/>
  </si>
  <si>
    <t>ykka300t</t>
    <phoneticPr fontId="20"/>
  </si>
  <si>
    <t>伊萬里牛特上カルビ焼肉(三角バラ)</t>
    <rPh sb="0" eb="1">
      <t>イ</t>
    </rPh>
    <rPh sb="1" eb="2">
      <t>マン</t>
    </rPh>
    <rPh sb="2" eb="3">
      <t>リ</t>
    </rPh>
    <rPh sb="3" eb="4">
      <t>ギュウ</t>
    </rPh>
    <rPh sb="4" eb="6">
      <t>トクジョウ</t>
    </rPh>
    <rPh sb="9" eb="11">
      <t>ヤキニク</t>
    </rPh>
    <rPh sb="12" eb="14">
      <t>サンカク</t>
    </rPh>
    <phoneticPr fontId="20"/>
  </si>
  <si>
    <t>ykka400t</t>
    <phoneticPr fontId="20"/>
  </si>
  <si>
    <t>ykka500t</t>
  </si>
  <si>
    <t>ykka300j</t>
    <phoneticPr fontId="20"/>
  </si>
  <si>
    <t>伊萬里牛上カルビ焼肉　(トモバラ)</t>
    <rPh sb="0" eb="1">
      <t>イ</t>
    </rPh>
    <rPh sb="1" eb="2">
      <t>マン</t>
    </rPh>
    <rPh sb="2" eb="3">
      <t>リ</t>
    </rPh>
    <rPh sb="3" eb="4">
      <t>ギュウ</t>
    </rPh>
    <rPh sb="4" eb="5">
      <t>ジョウ</t>
    </rPh>
    <rPh sb="8" eb="10">
      <t>ヤキニク</t>
    </rPh>
    <phoneticPr fontId="20"/>
  </si>
  <si>
    <t>ykka400j</t>
    <phoneticPr fontId="20"/>
  </si>
  <si>
    <t>ykka500j</t>
    <phoneticPr fontId="20"/>
  </si>
  <si>
    <t>ykka300n</t>
    <phoneticPr fontId="20"/>
  </si>
  <si>
    <t>伊萬里牛カルビ焼肉　(バラ)</t>
    <rPh sb="0" eb="1">
      <t>イ</t>
    </rPh>
    <rPh sb="1" eb="2">
      <t>マン</t>
    </rPh>
    <rPh sb="2" eb="3">
      <t>リ</t>
    </rPh>
    <rPh sb="3" eb="4">
      <t>ギュウ</t>
    </rPh>
    <rPh sb="7" eb="9">
      <t>ヤキニク</t>
    </rPh>
    <phoneticPr fontId="20"/>
  </si>
  <si>
    <t>ykka400n</t>
    <phoneticPr fontId="20"/>
  </si>
  <si>
    <t>ykka500n</t>
    <phoneticPr fontId="20"/>
  </si>
  <si>
    <t>yklo300t</t>
    <phoneticPr fontId="20"/>
  </si>
  <si>
    <t>伊萬里牛特上ロース焼肉　(サーロインorリブロースorザブトン)</t>
    <rPh sb="0" eb="1">
      <t>イ</t>
    </rPh>
    <rPh sb="1" eb="2">
      <t>マン</t>
    </rPh>
    <rPh sb="2" eb="3">
      <t>リ</t>
    </rPh>
    <rPh sb="3" eb="4">
      <t>ギュウ</t>
    </rPh>
    <rPh sb="4" eb="6">
      <t>トクジョウ</t>
    </rPh>
    <rPh sb="9" eb="11">
      <t>ヤキニク</t>
    </rPh>
    <phoneticPr fontId="20"/>
  </si>
  <si>
    <t>yklo400t</t>
    <phoneticPr fontId="20"/>
  </si>
  <si>
    <t>yklo500t</t>
  </si>
  <si>
    <t>yklo300j</t>
    <phoneticPr fontId="20"/>
  </si>
  <si>
    <t>伊萬里牛上ロース焼肉(肩ロース)</t>
    <rPh sb="0" eb="1">
      <t>イ</t>
    </rPh>
    <rPh sb="1" eb="2">
      <t>マン</t>
    </rPh>
    <rPh sb="2" eb="3">
      <t>リ</t>
    </rPh>
    <rPh sb="3" eb="4">
      <t>ギュウ</t>
    </rPh>
    <rPh sb="4" eb="5">
      <t>ジョウ</t>
    </rPh>
    <rPh sb="8" eb="10">
      <t>ヤキニク</t>
    </rPh>
    <rPh sb="11" eb="12">
      <t>カタ</t>
    </rPh>
    <phoneticPr fontId="20"/>
  </si>
  <si>
    <t>yklo400j</t>
    <phoneticPr fontId="20"/>
  </si>
  <si>
    <t>yklo500j</t>
    <phoneticPr fontId="20"/>
  </si>
  <si>
    <t>yklo300n</t>
    <phoneticPr fontId="20"/>
  </si>
  <si>
    <t>伊萬里牛ロース焼肉(モモロース)</t>
    <rPh sb="0" eb="1">
      <t>イ</t>
    </rPh>
    <rPh sb="1" eb="2">
      <t>マン</t>
    </rPh>
    <rPh sb="2" eb="3">
      <t>リ</t>
    </rPh>
    <rPh sb="3" eb="4">
      <t>ギュウ</t>
    </rPh>
    <rPh sb="7" eb="9">
      <t>ヤキニク</t>
    </rPh>
    <phoneticPr fontId="20"/>
  </si>
  <si>
    <t>yklo400n</t>
    <phoneticPr fontId="20"/>
  </si>
  <si>
    <t>yklo500n</t>
    <phoneticPr fontId="20"/>
  </si>
  <si>
    <t>blsi5001t</t>
    <phoneticPr fontId="20"/>
  </si>
  <si>
    <t>伊萬里牛特選サーロインブロック</t>
    <rPh sb="0" eb="4">
      <t>イマンリウシ</t>
    </rPh>
    <rPh sb="4" eb="6">
      <t>トクセン</t>
    </rPh>
    <phoneticPr fontId="20"/>
  </si>
  <si>
    <t>500ｇ×1</t>
    <phoneticPr fontId="20"/>
  </si>
  <si>
    <t>blsi5002t</t>
  </si>
  <si>
    <t>500ｇ×2</t>
  </si>
  <si>
    <t>blsi5003t</t>
  </si>
  <si>
    <t>500ｇ×3</t>
  </si>
  <si>
    <t>blsi10001t</t>
    <phoneticPr fontId="20"/>
  </si>
  <si>
    <t>１㎏×1</t>
    <phoneticPr fontId="20"/>
  </si>
  <si>
    <t>blsi10002t</t>
  </si>
  <si>
    <t>１㎏×2</t>
  </si>
  <si>
    <t>blsi10003t</t>
  </si>
  <si>
    <t>１㎏×3</t>
  </si>
  <si>
    <t>blsi5001g</t>
    <phoneticPr fontId="20"/>
  </si>
  <si>
    <t>伊萬里牛極上サーロインブロック　</t>
    <rPh sb="0" eb="4">
      <t>イマンリウシ</t>
    </rPh>
    <rPh sb="4" eb="6">
      <t>ゴクジョウ</t>
    </rPh>
    <phoneticPr fontId="20"/>
  </si>
  <si>
    <t>blsi5002g</t>
  </si>
  <si>
    <t>blsi5003g</t>
  </si>
  <si>
    <t>blsi10001g</t>
    <phoneticPr fontId="20"/>
  </si>
  <si>
    <t>blsi10002g</t>
  </si>
  <si>
    <t>blsi10003g</t>
  </si>
  <si>
    <t>blsi5001j</t>
    <phoneticPr fontId="20"/>
  </si>
  <si>
    <t>伊萬里牛上サーロインブロック</t>
    <rPh sb="0" eb="4">
      <t>イマンリウシ</t>
    </rPh>
    <rPh sb="4" eb="5">
      <t>ジョウ</t>
    </rPh>
    <phoneticPr fontId="20"/>
  </si>
  <si>
    <t>blsi5002j</t>
  </si>
  <si>
    <t>blsi5003j</t>
  </si>
  <si>
    <t>blsi10001j</t>
    <phoneticPr fontId="20"/>
  </si>
  <si>
    <t>blsi10002j</t>
  </si>
  <si>
    <t>blsi10003j</t>
  </si>
  <si>
    <t>blri5001t</t>
    <phoneticPr fontId="20"/>
  </si>
  <si>
    <t>伊萬里牛特選リブロースブロック</t>
    <rPh sb="0" eb="4">
      <t>イマンリウシ</t>
    </rPh>
    <rPh sb="4" eb="6">
      <t>トクセン</t>
    </rPh>
    <phoneticPr fontId="20"/>
  </si>
  <si>
    <t>blri5002t</t>
  </si>
  <si>
    <t>blri5003t</t>
  </si>
  <si>
    <t>blri10001t</t>
    <phoneticPr fontId="20"/>
  </si>
  <si>
    <t>blri10002t</t>
  </si>
  <si>
    <t>blri10003t</t>
  </si>
  <si>
    <t>blri5001g</t>
    <phoneticPr fontId="20"/>
  </si>
  <si>
    <t>伊萬里牛極上リブロースブロック</t>
    <rPh sb="0" eb="4">
      <t>イマンリウシ</t>
    </rPh>
    <rPh sb="4" eb="6">
      <t>ゴクジョウ</t>
    </rPh>
    <phoneticPr fontId="20"/>
  </si>
  <si>
    <t>blri5002g</t>
  </si>
  <si>
    <t>blri5003g</t>
  </si>
  <si>
    <t>blri10001g</t>
    <phoneticPr fontId="20"/>
  </si>
  <si>
    <t>blri10002g</t>
  </si>
  <si>
    <t>blri10003g</t>
  </si>
  <si>
    <t>blri5001j</t>
    <phoneticPr fontId="20"/>
  </si>
  <si>
    <t>伊萬里牛上リブロースブロック</t>
    <rPh sb="0" eb="4">
      <t>イマンリウシ</t>
    </rPh>
    <rPh sb="4" eb="5">
      <t>ジョウ</t>
    </rPh>
    <phoneticPr fontId="20"/>
  </si>
  <si>
    <t>blri5002j</t>
  </si>
  <si>
    <t>blri5003j</t>
  </si>
  <si>
    <t>blri10001j</t>
    <phoneticPr fontId="20"/>
  </si>
  <si>
    <t>blri10002j</t>
  </si>
  <si>
    <t>blri10003j</t>
  </si>
  <si>
    <t>blmo5001t</t>
    <phoneticPr fontId="20"/>
  </si>
  <si>
    <t>伊萬里牛特選モモブロック</t>
    <rPh sb="0" eb="4">
      <t>イマンリウシ</t>
    </rPh>
    <rPh sb="4" eb="6">
      <t>トクセン</t>
    </rPh>
    <phoneticPr fontId="20"/>
  </si>
  <si>
    <t>blmo5002t</t>
  </si>
  <si>
    <t>blmo5003t</t>
  </si>
  <si>
    <t>blmo10001t</t>
    <phoneticPr fontId="20"/>
  </si>
  <si>
    <t>blmo10002t</t>
  </si>
  <si>
    <t>blmo10003t</t>
  </si>
  <si>
    <t>blmo5001g</t>
    <phoneticPr fontId="20"/>
  </si>
  <si>
    <t>伊萬里牛極上モモブロック</t>
    <rPh sb="0" eb="4">
      <t>イマンリウシ</t>
    </rPh>
    <rPh sb="4" eb="6">
      <t>ゴクジョウ</t>
    </rPh>
    <phoneticPr fontId="20"/>
  </si>
  <si>
    <t>blmo5002g</t>
  </si>
  <si>
    <t>blmo5003g</t>
  </si>
  <si>
    <t>blmo10001g</t>
    <phoneticPr fontId="20"/>
  </si>
  <si>
    <t>blmo10002g</t>
  </si>
  <si>
    <t>blmo10003g</t>
  </si>
  <si>
    <t>blmo5001j</t>
    <phoneticPr fontId="20"/>
  </si>
  <si>
    <t>伊萬里牛上モモブロック</t>
    <rPh sb="0" eb="4">
      <t>イマンリウシ</t>
    </rPh>
    <rPh sb="4" eb="5">
      <t>ジョウ</t>
    </rPh>
    <phoneticPr fontId="20"/>
  </si>
  <si>
    <t>blmo5002j</t>
  </si>
  <si>
    <t>blmo5003j</t>
  </si>
  <si>
    <t>blmo10001j</t>
    <phoneticPr fontId="20"/>
  </si>
  <si>
    <t>blmo10002j</t>
  </si>
  <si>
    <t>blmo10003j</t>
  </si>
  <si>
    <t>stkait</t>
    <phoneticPr fontId="20"/>
  </si>
  <si>
    <t>伊萬里牛特選ステーキ懐石4種(ロース・ミスジ・ランプ・モモ)</t>
    <rPh sb="0" eb="6">
      <t>イマンリウシトクセン</t>
    </rPh>
    <rPh sb="10" eb="12">
      <t>カイセキ</t>
    </rPh>
    <rPh sb="13" eb="14">
      <t>シュ</t>
    </rPh>
    <phoneticPr fontId="20"/>
  </si>
  <si>
    <t>サーロインorリブロース180ｇ×1/ミスジ150ｇ×1/ランプ150ｇ×1/もも150ｇ×1</t>
    <phoneticPr fontId="20"/>
  </si>
  <si>
    <t>stkaig</t>
    <phoneticPr fontId="20"/>
  </si>
  <si>
    <t>伊萬里牛極上ステーキ懐石4種(ロース・ミスジ・ランプ・モモ)</t>
    <rPh sb="0" eb="1">
      <t>イ</t>
    </rPh>
    <rPh sb="1" eb="2">
      <t>マン</t>
    </rPh>
    <rPh sb="2" eb="3">
      <t>リ</t>
    </rPh>
    <rPh sb="3" eb="4">
      <t>ギュウ</t>
    </rPh>
    <rPh sb="4" eb="6">
      <t>ゴクジョウ</t>
    </rPh>
    <rPh sb="10" eb="12">
      <t>カイセキ</t>
    </rPh>
    <rPh sb="13" eb="14">
      <t>シュ</t>
    </rPh>
    <phoneticPr fontId="20"/>
  </si>
  <si>
    <t>stkaij</t>
    <phoneticPr fontId="20"/>
  </si>
  <si>
    <t>伊萬里牛上ステーキ懐石4種(ロース・ミスジ・ランプ・モモ)</t>
    <rPh sb="0" eb="1">
      <t>イ</t>
    </rPh>
    <rPh sb="1" eb="2">
      <t>マン</t>
    </rPh>
    <rPh sb="2" eb="3">
      <t>リ</t>
    </rPh>
    <rPh sb="3" eb="4">
      <t>ギュウ</t>
    </rPh>
    <rPh sb="4" eb="5">
      <t>ジョウ</t>
    </rPh>
    <rPh sb="9" eb="11">
      <t>カイセキ</t>
    </rPh>
    <rPh sb="12" eb="13">
      <t>シュ</t>
    </rPh>
    <phoneticPr fontId="20"/>
  </si>
  <si>
    <t>ykkait</t>
    <phoneticPr fontId="20"/>
  </si>
  <si>
    <t>伊萬里牛特上焼肉懐石２種(三角バラカルビ・サーロインorリブロースorザブトン)</t>
    <rPh sb="0" eb="1">
      <t>イ</t>
    </rPh>
    <rPh sb="1" eb="2">
      <t>マン</t>
    </rPh>
    <rPh sb="2" eb="3">
      <t>リ</t>
    </rPh>
    <rPh sb="3" eb="4">
      <t>ギュウ</t>
    </rPh>
    <rPh sb="4" eb="6">
      <t>トクジョウ</t>
    </rPh>
    <rPh sb="6" eb="8">
      <t>ヤキニク</t>
    </rPh>
    <rPh sb="8" eb="10">
      <t>カイセキ</t>
    </rPh>
    <rPh sb="11" eb="12">
      <t>シュ</t>
    </rPh>
    <rPh sb="13" eb="15">
      <t>サンカク</t>
    </rPh>
    <phoneticPr fontId="20"/>
  </si>
  <si>
    <t>三角バラカルビ200ｇ/サーロインorリブロースorザブトン200g</t>
    <rPh sb="0" eb="2">
      <t>サンカク</t>
    </rPh>
    <phoneticPr fontId="20"/>
  </si>
  <si>
    <t>ykkaij</t>
    <phoneticPr fontId="20"/>
  </si>
  <si>
    <t>伊萬里牛上焼肉懐石２種(トモバラカルビ・肩ロース)</t>
    <rPh sb="0" eb="1">
      <t>イ</t>
    </rPh>
    <rPh sb="1" eb="2">
      <t>マン</t>
    </rPh>
    <rPh sb="2" eb="3">
      <t>リ</t>
    </rPh>
    <rPh sb="3" eb="4">
      <t>ギュウ</t>
    </rPh>
    <rPh sb="4" eb="5">
      <t>ジョウ</t>
    </rPh>
    <rPh sb="5" eb="7">
      <t>ヤキニク</t>
    </rPh>
    <rPh sb="7" eb="9">
      <t>カイセキ</t>
    </rPh>
    <rPh sb="10" eb="11">
      <t>シュ</t>
    </rPh>
    <rPh sb="20" eb="21">
      <t>カタ</t>
    </rPh>
    <phoneticPr fontId="20"/>
  </si>
  <si>
    <t>友バラカルビ200/肩ロース200ｇ</t>
    <rPh sb="0" eb="1">
      <t>トモ</t>
    </rPh>
    <rPh sb="10" eb="11">
      <t>カタ</t>
    </rPh>
    <phoneticPr fontId="20"/>
  </si>
  <si>
    <t>ykkain</t>
    <phoneticPr fontId="20"/>
  </si>
  <si>
    <t>伊萬里牛焼肉懐石(バラカルビ・モモロース)</t>
    <rPh sb="0" eb="1">
      <t>イ</t>
    </rPh>
    <rPh sb="1" eb="2">
      <t>マン</t>
    </rPh>
    <rPh sb="2" eb="3">
      <t>リ</t>
    </rPh>
    <rPh sb="3" eb="4">
      <t>ギュウ</t>
    </rPh>
    <rPh sb="4" eb="8">
      <t>ヤキニクカイセキ</t>
    </rPh>
    <phoneticPr fontId="20"/>
  </si>
  <si>
    <t>バラカルビ200ｇ/モモロース200g</t>
    <phoneticPr fontId="20"/>
  </si>
  <si>
    <t>sykait</t>
    <phoneticPr fontId="20"/>
  </si>
  <si>
    <t>伊萬里牛特選すき焼き懐石４種(ロース・肩ロース・肩・モモ)</t>
    <rPh sb="0" eb="6">
      <t>イマンリウシトクセン</t>
    </rPh>
    <rPh sb="8" eb="9">
      <t>ヤ</t>
    </rPh>
    <rPh sb="10" eb="12">
      <t>カイセキ</t>
    </rPh>
    <rPh sb="13" eb="14">
      <t>シュ</t>
    </rPh>
    <rPh sb="19" eb="20">
      <t>カタ</t>
    </rPh>
    <rPh sb="24" eb="25">
      <t>カタ</t>
    </rPh>
    <phoneticPr fontId="20"/>
  </si>
  <si>
    <t>サーロインorリブロース150ｇ/肩ロース150ｇ/カタ150ｇ×/もも150ｇ</t>
    <rPh sb="17" eb="18">
      <t>カタ</t>
    </rPh>
    <phoneticPr fontId="20"/>
  </si>
  <si>
    <t>sykaig</t>
    <phoneticPr fontId="20"/>
  </si>
  <si>
    <t>伊萬里牛極上すき焼き懐石４種(ロース・肩ロース・カタ・モモ)</t>
    <rPh sb="0" eb="4">
      <t>イマンリウシ</t>
    </rPh>
    <rPh sb="4" eb="6">
      <t>ゴクジョウ</t>
    </rPh>
    <rPh sb="8" eb="9">
      <t>ヤ</t>
    </rPh>
    <rPh sb="10" eb="12">
      <t>カイセキ</t>
    </rPh>
    <rPh sb="13" eb="14">
      <t>シュ</t>
    </rPh>
    <rPh sb="19" eb="20">
      <t>カタ</t>
    </rPh>
    <phoneticPr fontId="20"/>
  </si>
  <si>
    <t>sykaij</t>
    <phoneticPr fontId="20"/>
  </si>
  <si>
    <t>伊萬里牛上すき焼き懐石４種(ロース・肩ロース・カタ・モモ)</t>
    <rPh sb="0" eb="4">
      <t>イマンリウシ</t>
    </rPh>
    <rPh sb="4" eb="5">
      <t>ジョウ</t>
    </rPh>
    <rPh sb="7" eb="8">
      <t>ヤ</t>
    </rPh>
    <rPh sb="9" eb="11">
      <t>カイセキ</t>
    </rPh>
    <rPh sb="12" eb="13">
      <t>シュ</t>
    </rPh>
    <rPh sb="18" eb="19">
      <t>カタ</t>
    </rPh>
    <phoneticPr fontId="20"/>
  </si>
  <si>
    <t>sskait</t>
    <phoneticPr fontId="20"/>
  </si>
  <si>
    <t>伊萬里牛特選しゃぶしゃぶ懐石(ロース・肩ロース・カタ・モモ)</t>
    <rPh sb="0" eb="6">
      <t>イマンリウシトクセン</t>
    </rPh>
    <rPh sb="12" eb="14">
      <t>カイセキ</t>
    </rPh>
    <rPh sb="19" eb="20">
      <t>カタ</t>
    </rPh>
    <phoneticPr fontId="20"/>
  </si>
  <si>
    <t>sskaig</t>
    <phoneticPr fontId="20"/>
  </si>
  <si>
    <t>伊萬里牛極上しゃぶしゃぶ懐石(ロース・肩ロース・カタ・モモ)</t>
    <rPh sb="0" eb="4">
      <t>イマンリウシ</t>
    </rPh>
    <rPh sb="4" eb="6">
      <t>ゴクジョウ</t>
    </rPh>
    <rPh sb="12" eb="14">
      <t>カイセキ</t>
    </rPh>
    <rPh sb="19" eb="20">
      <t>カタ</t>
    </rPh>
    <phoneticPr fontId="20"/>
  </si>
  <si>
    <t>sskaij</t>
    <phoneticPr fontId="20"/>
  </si>
  <si>
    <t>伊萬里牛上しゃぶしゃぶ懐石(ロース・肩ロース・肩・モモ)</t>
    <rPh sb="0" eb="4">
      <t>イマンリウシ</t>
    </rPh>
    <rPh sb="4" eb="5">
      <t>ジョウ</t>
    </rPh>
    <rPh sb="11" eb="13">
      <t>カイセキ</t>
    </rPh>
    <rPh sb="18" eb="19">
      <t>カタ</t>
    </rPh>
    <rPh sb="23" eb="24">
      <t>カタ</t>
    </rPh>
    <phoneticPr fontId="20"/>
  </si>
  <si>
    <t>hg1205</t>
    <phoneticPr fontId="20"/>
  </si>
  <si>
    <t>伊萬里牛ハンバーグ　120ｇ</t>
    <rPh sb="0" eb="4">
      <t>イマンリウシ</t>
    </rPh>
    <phoneticPr fontId="20"/>
  </si>
  <si>
    <t>120ｇ×５個/オリジナルｿｰｽ150ml×１個</t>
    <rPh sb="6" eb="7">
      <t>コ</t>
    </rPh>
    <rPh sb="23" eb="24">
      <t>コ</t>
    </rPh>
    <phoneticPr fontId="20"/>
  </si>
  <si>
    <t>hg1208</t>
    <phoneticPr fontId="20"/>
  </si>
  <si>
    <t>120ｇ×8個/オリジナルソース150ml×１個</t>
    <rPh sb="6" eb="7">
      <t>コ</t>
    </rPh>
    <rPh sb="23" eb="24">
      <t>コ</t>
    </rPh>
    <phoneticPr fontId="20"/>
  </si>
  <si>
    <t>hg12010</t>
    <phoneticPr fontId="20"/>
  </si>
  <si>
    <t>120ｇ×10個/オリジナルソース150ml×２個</t>
    <rPh sb="7" eb="8">
      <t>コ</t>
    </rPh>
    <rPh sb="24" eb="25">
      <t>コ</t>
    </rPh>
    <phoneticPr fontId="20"/>
  </si>
  <si>
    <t>motsumiso1</t>
    <phoneticPr fontId="20"/>
  </si>
  <si>
    <t>伊萬里牛もつ鍋セット【みそ味】2～3人前</t>
    <rPh sb="0" eb="4">
      <t>イマンリウシ</t>
    </rPh>
    <rPh sb="6" eb="7">
      <t>ナベ</t>
    </rPh>
    <rPh sb="13" eb="14">
      <t>アジ</t>
    </rPh>
    <rPh sb="18" eb="20">
      <t>ニンマエ</t>
    </rPh>
    <phoneticPr fontId="20"/>
  </si>
  <si>
    <t>小腸200ｇ×2Ｐ/みそスープ（濃縮タイプ）×1/ちゃんぽん麵200ｇ×1/薬味</t>
    <rPh sb="0" eb="2">
      <t>ショウチョウ</t>
    </rPh>
    <rPh sb="16" eb="18">
      <t>ノウシュク</t>
    </rPh>
    <rPh sb="30" eb="31">
      <t>メン</t>
    </rPh>
    <rPh sb="38" eb="40">
      <t>ヤクミ</t>
    </rPh>
    <phoneticPr fontId="20"/>
  </si>
  <si>
    <t>motsumiso2</t>
    <phoneticPr fontId="20"/>
  </si>
  <si>
    <t>伊萬里牛もつ鍋セット【みそ味】3～4人前</t>
    <rPh sb="0" eb="4">
      <t>イマンリウシ</t>
    </rPh>
    <rPh sb="6" eb="7">
      <t>ナベ</t>
    </rPh>
    <rPh sb="13" eb="14">
      <t>アジ</t>
    </rPh>
    <rPh sb="18" eb="20">
      <t>ニンマエ</t>
    </rPh>
    <phoneticPr fontId="20"/>
  </si>
  <si>
    <t>伊萬里牛小腸200ｇ×3Ｐ/みそスープ（濃縮タイプ）×2/ちゃんぽん麵200ｇ×2/薬味</t>
    <rPh sb="0" eb="4">
      <t>イマンリウシ</t>
    </rPh>
    <rPh sb="4" eb="6">
      <t>ショウチョウ</t>
    </rPh>
    <rPh sb="20" eb="22">
      <t>ノウシュク</t>
    </rPh>
    <rPh sb="34" eb="35">
      <t>メン</t>
    </rPh>
    <rPh sb="42" eb="44">
      <t>ヤクミ</t>
    </rPh>
    <phoneticPr fontId="20"/>
  </si>
  <si>
    <t>rb3001</t>
    <phoneticPr fontId="20"/>
  </si>
  <si>
    <t>伊萬里牛ローストビーフ　</t>
    <rPh sb="0" eb="4">
      <t>イマンリウシ</t>
    </rPh>
    <phoneticPr fontId="20"/>
  </si>
  <si>
    <t>300ｇ×1(300ｇ)</t>
    <phoneticPr fontId="20"/>
  </si>
  <si>
    <t>rb3002</t>
    <phoneticPr fontId="20"/>
  </si>
  <si>
    <t>約300ｇ×2(600ｇ)</t>
    <rPh sb="0" eb="1">
      <t>ヤク</t>
    </rPh>
    <phoneticPr fontId="20"/>
  </si>
  <si>
    <t>rb3003</t>
    <phoneticPr fontId="20"/>
  </si>
  <si>
    <t>約300ｇ×3(900ｇ)</t>
    <rPh sb="0" eb="1">
      <t>ヤク</t>
    </rPh>
    <phoneticPr fontId="20"/>
  </si>
  <si>
    <t>otumami</t>
    <phoneticPr fontId="20"/>
  </si>
  <si>
    <t>伊萬里牛おつまみセット</t>
    <rPh sb="0" eb="4">
      <t>イマンリウシ</t>
    </rPh>
    <phoneticPr fontId="20"/>
  </si>
  <si>
    <t>みそ牛ホルモン115g×2/牛すじ煮込み100ｇ×2/ビーフジャーキー30ｇ×1</t>
    <rPh sb="2" eb="3">
      <t>ギュウ</t>
    </rPh>
    <rPh sb="14" eb="15">
      <t>ギュウ</t>
    </rPh>
    <rPh sb="17" eb="19">
      <t>ニコ</t>
    </rPh>
    <phoneticPr fontId="20"/>
  </si>
  <si>
    <t>koma4001</t>
    <phoneticPr fontId="20"/>
  </si>
  <si>
    <t>伊萬里牛切り落とし　</t>
    <rPh sb="0" eb="4">
      <t>イマンリウシ</t>
    </rPh>
    <rPh sb="4" eb="5">
      <t>キ</t>
    </rPh>
    <rPh sb="6" eb="7">
      <t>オ</t>
    </rPh>
    <phoneticPr fontId="20"/>
  </si>
  <si>
    <t>400ｇ×１パック</t>
    <phoneticPr fontId="20"/>
  </si>
  <si>
    <t>koma4002</t>
    <phoneticPr fontId="20"/>
  </si>
  <si>
    <t>400ｇ×２パック</t>
  </si>
  <si>
    <t>koma4003</t>
    <phoneticPr fontId="20"/>
  </si>
  <si>
    <t>400ｇ×３パック</t>
  </si>
  <si>
    <t>keiroustsi1802g</t>
    <phoneticPr fontId="20"/>
  </si>
  <si>
    <t>伊萬里牛極上サーロインステーキ　</t>
    <rPh sb="0" eb="4">
      <t>イマンリウシ</t>
    </rPh>
    <rPh sb="4" eb="6">
      <t>ゴクジョウ</t>
    </rPh>
    <phoneticPr fontId="20"/>
  </si>
  <si>
    <t>keiroustri1802g</t>
    <phoneticPr fontId="20"/>
  </si>
  <si>
    <t>伊萬里牛極上リブロースステーキ　</t>
    <rPh sb="0" eb="4">
      <t>イマンリウシ</t>
    </rPh>
    <rPh sb="4" eb="5">
      <t>ゴク</t>
    </rPh>
    <rPh sb="5" eb="6">
      <t>ジョウ</t>
    </rPh>
    <phoneticPr fontId="20"/>
  </si>
  <si>
    <t>180ｇ×２枚</t>
    <phoneticPr fontId="20"/>
  </si>
  <si>
    <t>keiroustmo1502t</t>
    <phoneticPr fontId="20"/>
  </si>
  <si>
    <t>伊萬里牛特選モモステーキ　</t>
    <rPh sb="0" eb="4">
      <t>イマンリギュウ</t>
    </rPh>
    <rPh sb="4" eb="6">
      <t>トクセン</t>
    </rPh>
    <phoneticPr fontId="20"/>
  </si>
  <si>
    <t>150ｇ×2枚</t>
    <rPh sb="6" eb="7">
      <t>マイ</t>
    </rPh>
    <phoneticPr fontId="20"/>
  </si>
  <si>
    <t>keirouustmo1504t</t>
    <phoneticPr fontId="20"/>
  </si>
  <si>
    <t>keirousykl300ｇ</t>
    <phoneticPr fontId="20"/>
  </si>
  <si>
    <t>伊萬里牛極上肩ロースすき焼き</t>
    <rPh sb="0" eb="3">
      <t>イマンリ</t>
    </rPh>
    <rPh sb="3" eb="5">
      <t>ゴクジョウ</t>
    </rPh>
    <rPh sb="5" eb="6">
      <t>カタ</t>
    </rPh>
    <rPh sb="11" eb="12">
      <t>ヤキ</t>
    </rPh>
    <phoneticPr fontId="20"/>
  </si>
  <si>
    <t>keirousykl400ｇ</t>
    <phoneticPr fontId="20"/>
  </si>
  <si>
    <t>伊萬里牛極上肩ロースすき焼き</t>
    <rPh sb="0" eb="4">
      <t>イマンリギュウ</t>
    </rPh>
    <rPh sb="4" eb="6">
      <t>ゴクジョウ</t>
    </rPh>
    <rPh sb="6" eb="7">
      <t>カタ</t>
    </rPh>
    <rPh sb="12" eb="13">
      <t>ヤキ</t>
    </rPh>
    <phoneticPr fontId="20"/>
  </si>
  <si>
    <t>keirousykaig</t>
    <phoneticPr fontId="20"/>
  </si>
  <si>
    <t>伊萬里牛極上すき焼き懐石</t>
    <rPh sb="0" eb="6">
      <t>イマンリギュウゴクジョウ</t>
    </rPh>
    <rPh sb="8" eb="9">
      <t>ヤ</t>
    </rPh>
    <rPh sb="10" eb="12">
      <t>カイセキ</t>
    </rPh>
    <phoneticPr fontId="20"/>
  </si>
  <si>
    <t>keirouykkait</t>
    <phoneticPr fontId="20"/>
  </si>
  <si>
    <t>伊萬里牛特上焼肉懐石</t>
    <rPh sb="0" eb="4">
      <t>イマンリギュウ</t>
    </rPh>
    <rPh sb="4" eb="6">
      <t>トクジョウ</t>
    </rPh>
    <rPh sb="6" eb="8">
      <t>ヤキニク</t>
    </rPh>
    <rPh sb="8" eb="10">
      <t>カイセキ</t>
    </rPh>
    <phoneticPr fontId="20"/>
  </si>
  <si>
    <t>keiroustkait</t>
    <phoneticPr fontId="20"/>
  </si>
  <si>
    <t>伊萬里牛特選ステーキ懐石</t>
    <rPh sb="0" eb="4">
      <t>イマンリギュウ</t>
    </rPh>
    <rPh sb="4" eb="6">
      <t>トクセン</t>
    </rPh>
    <rPh sb="10" eb="12">
      <t>カイセキ</t>
    </rPh>
    <phoneticPr fontId="20"/>
  </si>
  <si>
    <t>keirouhg1205</t>
    <phoneticPr fontId="20"/>
  </si>
  <si>
    <t>伊萬里牛ハンバーグ　120ｇ×５個</t>
    <rPh sb="0" eb="1">
      <t>イ</t>
    </rPh>
    <rPh sb="1" eb="2">
      <t>マン</t>
    </rPh>
    <rPh sb="2" eb="3">
      <t>リ</t>
    </rPh>
    <rPh sb="3" eb="4">
      <t>ギュウ</t>
    </rPh>
    <rPh sb="16" eb="17">
      <t>コ</t>
    </rPh>
    <phoneticPr fontId="20"/>
  </si>
  <si>
    <t>keirouhg1208</t>
    <phoneticPr fontId="20"/>
  </si>
  <si>
    <t>伊萬里牛ハンバーグ　120ｇ×8個</t>
    <rPh sb="0" eb="1">
      <t>イ</t>
    </rPh>
    <rPh sb="1" eb="2">
      <t>マン</t>
    </rPh>
    <rPh sb="2" eb="3">
      <t>リ</t>
    </rPh>
    <rPh sb="3" eb="4">
      <t>ギュウ</t>
    </rPh>
    <rPh sb="16" eb="17">
      <t>コ</t>
    </rPh>
    <phoneticPr fontId="20"/>
  </si>
  <si>
    <t>keirouotumami</t>
    <phoneticPr fontId="20"/>
  </si>
  <si>
    <t>伊萬里牛おつまみセット</t>
    <rPh sb="0" eb="4">
      <t>イマンリギュウ</t>
    </rPh>
    <phoneticPr fontId="20"/>
  </si>
  <si>
    <t>tokustfi1502</t>
    <phoneticPr fontId="20"/>
  </si>
  <si>
    <t>tokusyset600</t>
    <phoneticPr fontId="20"/>
  </si>
  <si>
    <t>伊萬里牛すき焼き食べ比べセット</t>
    <rPh sb="0" eb="4">
      <t>イマンリウシ</t>
    </rPh>
    <rPh sb="6" eb="7">
      <t>ヤ</t>
    </rPh>
    <rPh sb="8" eb="9">
      <t>タ</t>
    </rPh>
    <rPh sb="10" eb="11">
      <t>クラ</t>
    </rPh>
    <phoneticPr fontId="20"/>
  </si>
  <si>
    <t>ネックスライス300ｇ/赤身スライス300ｇ</t>
    <rPh sb="12" eb="14">
      <t>アカミ</t>
    </rPh>
    <phoneticPr fontId="20"/>
  </si>
  <si>
    <t>商品コード</t>
    <phoneticPr fontId="10"/>
  </si>
  <si>
    <r>
      <rPr>
        <b/>
        <sz val="11"/>
        <rFont val="ＭＳ ゴシック"/>
        <family val="3"/>
        <charset val="128"/>
      </rPr>
      <t>価格</t>
    </r>
    <r>
      <rPr>
        <b/>
        <sz val="11"/>
        <rFont val="Arial"/>
        <family val="2"/>
      </rPr>
      <t>(</t>
    </r>
    <r>
      <rPr>
        <b/>
        <sz val="11"/>
        <rFont val="ＭＳ ゴシック"/>
        <family val="3"/>
        <charset val="128"/>
      </rPr>
      <t>税込</t>
    </r>
    <r>
      <rPr>
        <b/>
        <sz val="11"/>
        <rFont val="Arial"/>
        <family val="2"/>
      </rPr>
      <t>)</t>
    </r>
    <rPh sb="0" eb="2">
      <t>カカク</t>
    </rPh>
    <rPh sb="2" eb="6">
      <t>ゼイコミ</t>
    </rPh>
    <rPh sb="3" eb="5">
      <t>ゼイコミ</t>
    </rPh>
    <phoneticPr fontId="20"/>
  </si>
  <si>
    <t>例</t>
    <rPh sb="0" eb="1">
      <t>レイ</t>
    </rPh>
    <phoneticPr fontId="10"/>
  </si>
  <si>
    <t>商品名</t>
    <rPh sb="0" eb="3">
      <t>ショウヒンメイ</t>
    </rPh>
    <phoneticPr fontId="10"/>
  </si>
  <si>
    <t>品番</t>
    <rPh sb="0" eb="2">
      <t>ヒンバン</t>
    </rPh>
    <phoneticPr fontId="10"/>
  </si>
  <si>
    <t>〒</t>
    <phoneticPr fontId="10"/>
  </si>
  <si>
    <t>商品をお選びください</t>
    <rPh sb="4" eb="5">
      <t>エラ</t>
    </rPh>
    <phoneticPr fontId="10"/>
  </si>
  <si>
    <t>伊萬里牛上ヒレステーキ　150ｇ×１枚</t>
  </si>
  <si>
    <t>松尾　勝馬牧場</t>
    <rPh sb="0" eb="2">
      <t>マツオ</t>
    </rPh>
    <rPh sb="3" eb="5">
      <t>カツマ</t>
    </rPh>
    <rPh sb="5" eb="7">
      <t>ボクジョウ</t>
    </rPh>
    <phoneticPr fontId="10"/>
  </si>
  <si>
    <t>商品名</t>
    <rPh sb="0" eb="3">
      <t>ショウヒンメイ</t>
    </rPh>
    <phoneticPr fontId="10"/>
  </si>
  <si>
    <t>商品名</t>
    <rPh sb="0" eb="3">
      <t>ショウヒンメイ</t>
    </rPh>
    <phoneticPr fontId="10"/>
  </si>
  <si>
    <r>
      <rPr>
        <sz val="11"/>
        <color theme="1"/>
        <rFont val="ＭＳ ゴシック"/>
        <family val="3"/>
        <charset val="128"/>
      </rPr>
      <t>添付ファイルにて　</t>
    </r>
    <r>
      <rPr>
        <sz val="11"/>
        <color theme="4"/>
        <rFont val="Arial"/>
        <family val="2"/>
        <scheme val="minor"/>
      </rPr>
      <t>ec-info@imarigyu.com</t>
    </r>
    <r>
      <rPr>
        <sz val="11"/>
        <color theme="1"/>
        <rFont val="ＭＳ ゴシック"/>
        <family val="3"/>
        <charset val="128"/>
      </rPr>
      <t>　に送信して下さい。</t>
    </r>
    <phoneticPr fontId="10"/>
  </si>
  <si>
    <t>(例)結婚祝いのお返し、</t>
    <rPh sb="1" eb="2">
      <t>レイ</t>
    </rPh>
    <rPh sb="3" eb="6">
      <t>ケッコンイワ</t>
    </rPh>
    <rPh sb="9" eb="10">
      <t>カエ</t>
    </rPh>
    <phoneticPr fontId="10"/>
  </si>
  <si>
    <r>
      <rPr>
        <b/>
        <sz val="10"/>
        <color theme="1"/>
        <rFont val="Biz udゴシック"/>
        <family val="3"/>
        <charset val="128"/>
      </rPr>
      <t>個別発送</t>
    </r>
    <r>
      <rPr>
        <sz val="10"/>
        <color rgb="FFFF0000"/>
        <rFont val="biz udゴシック"/>
        <family val="3"/>
        <charset val="128"/>
      </rPr>
      <t>※名字と名前の間にスペースを入れて下さい。※ご住所は都道府県名から記載をお願いします。</t>
    </r>
    <phoneticPr fontId="10"/>
  </si>
  <si>
    <t>　伊万里信用金庫　黒川支店　普通）0174401　　</t>
    <rPh sb="1" eb="8">
      <t>イマリシンヨウキンコ</t>
    </rPh>
    <rPh sb="9" eb="13">
      <t>クロガワシテン</t>
    </rPh>
    <rPh sb="14" eb="16">
      <t>フツウ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</si>
</sst>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8">
    <font>
      <sz val="11"/>
      <color theme="1"/>
      <name val="Arial"/>
      <scheme val="minor"/>
    </font>
    <font>
      <sz val="10"/>
      <color theme="1"/>
      <name val="Biz udゴシック"/>
      <family val="3"/>
      <charset val="128"/>
    </font>
    <font>
      <sz val="11"/>
      <name val="Arial"/>
    </font>
    <font>
      <b/>
      <sz val="10"/>
      <color theme="1"/>
      <name val="Biz udゴシック"/>
      <family val="3"/>
      <charset val="128"/>
    </font>
    <font>
      <b/>
      <sz val="11"/>
      <color theme="1"/>
      <name val="Biz udゴシック"/>
      <family val="3"/>
      <charset val="128"/>
    </font>
    <font>
      <sz val="9"/>
      <color rgb="FFFF0000"/>
      <name val="Biz udゴシック"/>
      <family val="3"/>
      <charset val="128"/>
    </font>
    <font>
      <sz val="11"/>
      <color rgb="FF000000"/>
      <name val="Arial"/>
    </font>
    <font>
      <sz val="10"/>
      <color rgb="FFFF0000"/>
      <name val="biz udゴシック"/>
      <family val="3"/>
      <charset val="128"/>
    </font>
    <font>
      <u/>
      <sz val="11"/>
      <color theme="10"/>
      <name val="Arial"/>
      <scheme val="minor"/>
    </font>
    <font>
      <sz val="11"/>
      <color theme="1"/>
      <name val="Arial"/>
      <scheme val="minor"/>
    </font>
    <font>
      <sz val="6"/>
      <name val="Arial"/>
      <family val="3"/>
      <charset val="128"/>
      <scheme val="minor"/>
    </font>
    <font>
      <sz val="11"/>
      <name val="ＭＳ Ｐゴシック"/>
      <family val="3"/>
      <charset val="128"/>
    </font>
    <font>
      <sz val="11"/>
      <color theme="1"/>
      <name val="Biz udゴシック"/>
      <family val="3"/>
      <charset val="128"/>
    </font>
    <font>
      <sz val="11"/>
      <name val="BIZ UDゴシック"/>
      <family val="3"/>
      <charset val="128"/>
    </font>
    <font>
      <sz val="11"/>
      <color theme="1"/>
      <name val="Arial"/>
      <family val="3"/>
      <charset val="128"/>
      <scheme val="minor"/>
    </font>
    <font>
      <sz val="11"/>
      <color theme="1"/>
      <name val="Arial"/>
      <family val="2"/>
      <scheme val="minor"/>
    </font>
    <font>
      <sz val="11"/>
      <color theme="1"/>
      <name val="ＭＳ ゴシック"/>
      <family val="3"/>
      <charset val="128"/>
    </font>
    <font>
      <sz val="11"/>
      <color theme="1"/>
      <name val="ＭＳ Ｐゴシック"/>
      <family val="3"/>
      <charset val="128"/>
    </font>
    <font>
      <b/>
      <sz val="11"/>
      <name val="Hiragino Sans GB"/>
      <family val="3"/>
      <charset val="128"/>
    </font>
    <font>
      <b/>
      <sz val="11"/>
      <name val="Arial"/>
      <family val="2"/>
    </font>
    <font>
      <sz val="6"/>
      <name val="ＭＳ Ｐゴシック"/>
      <family val="3"/>
      <charset val="128"/>
    </font>
    <font>
      <sz val="8"/>
      <name val="Hiragino Maru Gothic ProN"/>
      <family val="3"/>
      <charset val="128"/>
    </font>
    <font>
      <sz val="8"/>
      <name val="Hiragino Sans GB"/>
      <family val="3"/>
      <charset val="128"/>
    </font>
    <font>
      <sz val="10"/>
      <name val="Hiragino Sans GB"/>
      <family val="3"/>
      <charset val="128"/>
    </font>
    <font>
      <b/>
      <sz val="11"/>
      <name val="ＭＳ ゴシック"/>
      <family val="3"/>
      <charset val="128"/>
    </font>
    <font>
      <b/>
      <sz val="11"/>
      <name val="Arial"/>
      <family val="3"/>
      <charset val="128"/>
    </font>
    <font>
      <sz val="9"/>
      <name val="Arial"/>
      <family val="2"/>
    </font>
    <font>
      <sz val="11"/>
      <color theme="4"/>
      <name val="Arial"/>
      <family val="2"/>
      <scheme val="minor"/>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4.9989318521683403E-2"/>
        <bgColor indexed="64"/>
      </patternFill>
    </fill>
    <fill>
      <patternFill patternType="solid">
        <fgColor indexed="27"/>
        <bgColor indexed="41"/>
      </patternFill>
    </fill>
    <fill>
      <patternFill patternType="solid">
        <fgColor theme="8" tint="0.79998168889431442"/>
        <bgColor rgb="FFFFFF00"/>
      </patternFill>
    </fill>
    <fill>
      <patternFill patternType="solid">
        <fgColor theme="8" tint="0.79998168889431442"/>
        <bgColor indexed="64"/>
      </patternFill>
    </fill>
    <fill>
      <patternFill patternType="solid">
        <fgColor theme="8" tint="0.79998168889431442"/>
        <bgColor rgb="FFE2EFD9"/>
      </patternFill>
    </fill>
    <fill>
      <patternFill patternType="solid">
        <fgColor theme="8" tint="0.79998168889431442"/>
        <bgColor rgb="FF92D050"/>
      </patternFill>
    </fill>
  </fills>
  <borders count="92">
    <border>
      <left/>
      <right/>
      <top/>
      <bottom/>
      <diagonal/>
    </border>
    <border>
      <left/>
      <right style="thick">
        <color rgb="FF000000"/>
      </right>
      <top/>
      <bottom/>
      <diagonal/>
    </border>
    <border>
      <left style="thick">
        <color rgb="FF000000"/>
      </left>
      <right/>
      <top style="thick">
        <color rgb="FF000000"/>
      </top>
      <bottom style="double">
        <color rgb="FF000000"/>
      </bottom>
      <diagonal/>
    </border>
    <border>
      <left/>
      <right/>
      <top style="thick">
        <color rgb="FF000000"/>
      </top>
      <bottom style="double">
        <color rgb="FF000000"/>
      </bottom>
      <diagonal/>
    </border>
    <border>
      <left/>
      <right style="thick">
        <color rgb="FF000000"/>
      </right>
      <top style="thick">
        <color rgb="FF000000"/>
      </top>
      <bottom style="double">
        <color rgb="FF000000"/>
      </bottom>
      <diagonal/>
    </border>
    <border>
      <left style="thick">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hair">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right/>
      <top style="thin">
        <color rgb="FF000000"/>
      </top>
      <bottom style="thick">
        <color rgb="FF000000"/>
      </bottom>
      <diagonal/>
    </border>
    <border>
      <left/>
      <right style="hair">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right style="hair">
        <color rgb="FF000000"/>
      </right>
      <top style="double">
        <color rgb="FF000000"/>
      </top>
      <bottom/>
      <diagonal/>
    </border>
    <border>
      <left style="hair">
        <color rgb="FF000000"/>
      </left>
      <right/>
      <top style="double">
        <color rgb="FF000000"/>
      </top>
      <bottom/>
      <diagonal/>
    </border>
    <border>
      <left/>
      <right style="thick">
        <color rgb="FF000000"/>
      </right>
      <top style="double">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right style="hair">
        <color rgb="FF000000"/>
      </right>
      <top/>
      <bottom style="thick">
        <color rgb="FF000000"/>
      </bottom>
      <diagonal/>
    </border>
    <border>
      <left style="hair">
        <color rgb="FF000000"/>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n">
        <color rgb="FF000000"/>
      </right>
      <top/>
      <bottom style="thick">
        <color rgb="FF000000"/>
      </bottom>
      <diagonal/>
    </border>
    <border>
      <left/>
      <right/>
      <top style="thick">
        <color rgb="FF000000"/>
      </top>
      <bottom/>
      <diagonal/>
    </border>
    <border>
      <left/>
      <right style="hair">
        <color rgb="FF000000"/>
      </right>
      <top style="thick">
        <color rgb="FF000000"/>
      </top>
      <bottom style="thin">
        <color rgb="FF000000"/>
      </bottom>
      <diagonal/>
    </border>
    <border>
      <left style="hair">
        <color rgb="FF000000"/>
      </left>
      <right/>
      <top style="thick">
        <color rgb="FF000000"/>
      </top>
      <bottom style="thin">
        <color rgb="FF000000"/>
      </bottom>
      <diagonal/>
    </border>
    <border>
      <left/>
      <right style="hair">
        <color rgb="FF000000"/>
      </right>
      <top style="thick">
        <color rgb="FF000000"/>
      </top>
      <bottom/>
      <diagonal/>
    </border>
    <border>
      <left style="hair">
        <color rgb="FF000000"/>
      </left>
      <right/>
      <top style="thick">
        <color rgb="FF000000"/>
      </top>
      <bottom/>
      <diagonal/>
    </border>
    <border>
      <left style="thick">
        <color rgb="FF000000"/>
      </left>
      <right style="hair">
        <color rgb="FF000000"/>
      </right>
      <top style="thin">
        <color rgb="FF000000"/>
      </top>
      <bottom style="double">
        <color rgb="FF000000"/>
      </bottom>
      <diagonal/>
    </border>
    <border>
      <left style="hair">
        <color rgb="FF000000"/>
      </left>
      <right/>
      <top style="thin">
        <color rgb="FF000000"/>
      </top>
      <bottom style="double">
        <color rgb="FF000000"/>
      </bottom>
      <diagonal/>
    </border>
    <border>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top/>
      <bottom style="double">
        <color rgb="FF000000"/>
      </bottom>
      <diagonal/>
    </border>
    <border>
      <left/>
      <right style="hair">
        <color rgb="FF000000"/>
      </right>
      <top/>
      <bottom style="double">
        <color rgb="FF000000"/>
      </bottom>
      <diagonal/>
    </border>
    <border>
      <left/>
      <right style="thick">
        <color rgb="FF000000"/>
      </right>
      <top/>
      <bottom style="double">
        <color rgb="FF000000"/>
      </bottom>
      <diagonal/>
    </border>
    <border>
      <left style="thick">
        <color rgb="FF000000"/>
      </left>
      <right style="hair">
        <color rgb="FF000000"/>
      </right>
      <top/>
      <bottom style="thin">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style="hair">
        <color rgb="FF000000"/>
      </left>
      <right style="hair">
        <color rgb="FF000000"/>
      </right>
      <top/>
      <bottom style="thin">
        <color rgb="FF000000"/>
      </bottom>
      <diagonal/>
    </border>
    <border>
      <left style="thick">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bottom style="thick">
        <color rgb="FF000000"/>
      </bottom>
      <diagonal/>
    </border>
    <border>
      <left/>
      <right/>
      <top style="double">
        <color rgb="FF000000"/>
      </top>
      <bottom/>
      <diagonal/>
    </border>
    <border>
      <left/>
      <right/>
      <top/>
      <bottom/>
      <diagonal/>
    </border>
    <border>
      <left/>
      <right/>
      <top/>
      <bottom style="double">
        <color rgb="FF000000"/>
      </bottom>
      <diagonal/>
    </border>
    <border>
      <left style="thin">
        <color rgb="FF000000"/>
      </left>
      <right/>
      <top/>
      <bottom style="thick">
        <color rgb="FF000000"/>
      </bottom>
      <diagonal/>
    </border>
    <border>
      <left style="thin">
        <color rgb="FF000000"/>
      </left>
      <right/>
      <top style="thick">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style="thin">
        <color indexed="64"/>
      </top>
      <bottom/>
      <diagonal/>
    </border>
    <border>
      <left/>
      <right style="thin">
        <color indexed="8"/>
      </right>
      <top style="thin">
        <color indexed="8"/>
      </top>
      <bottom/>
      <diagonal/>
    </border>
    <border>
      <left style="hair">
        <color rgb="FF000000"/>
      </left>
      <right/>
      <top/>
      <bottom/>
      <diagonal/>
    </border>
    <border>
      <left style="hair">
        <color rgb="FF000000"/>
      </left>
      <right/>
      <top style="thin">
        <color indexed="64"/>
      </top>
      <bottom style="thin">
        <color indexed="64"/>
      </bottom>
      <diagonal/>
    </border>
    <border>
      <left/>
      <right style="thick">
        <color rgb="FF000000"/>
      </right>
      <top style="thin">
        <color indexed="64"/>
      </top>
      <bottom style="thin">
        <color indexed="64"/>
      </bottom>
      <diagonal/>
    </border>
    <border>
      <left style="hair">
        <color rgb="FF000000"/>
      </left>
      <right/>
      <top style="thick">
        <color rgb="FF000000"/>
      </top>
      <bottom style="thin">
        <color indexed="64"/>
      </bottom>
      <diagonal/>
    </border>
    <border>
      <left/>
      <right/>
      <top style="thick">
        <color rgb="FF000000"/>
      </top>
      <bottom style="thin">
        <color indexed="64"/>
      </bottom>
      <diagonal/>
    </border>
    <border>
      <left/>
      <right style="hair">
        <color rgb="FF000000"/>
      </right>
      <top style="thick">
        <color rgb="FF000000"/>
      </top>
      <bottom style="thin">
        <color indexed="64"/>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top style="double">
        <color rgb="FF000000"/>
      </top>
      <bottom style="hair">
        <color rgb="FF000000"/>
      </bottom>
      <diagonal/>
    </border>
    <border>
      <left style="thin">
        <color indexed="64"/>
      </left>
      <right/>
      <top/>
      <bottom/>
      <diagonal/>
    </border>
  </borders>
  <cellStyleXfs count="5">
    <xf numFmtId="0" fontId="0" fillId="0" borderId="0"/>
    <xf numFmtId="0" fontId="8" fillId="0" borderId="0" applyNumberFormat="0" applyFill="0" applyBorder="0" applyAlignment="0" applyProtection="0"/>
    <xf numFmtId="38" fontId="9" fillId="0" borderId="0" applyFont="0" applyFill="0" applyBorder="0" applyAlignment="0" applyProtection="0">
      <alignment vertical="center"/>
    </xf>
    <xf numFmtId="0" fontId="11" fillId="0" borderId="64"/>
    <xf numFmtId="38" fontId="11" fillId="0" borderId="64"/>
  </cellStyleXfs>
  <cellXfs count="201">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15" xfId="0" applyFont="1" applyBorder="1" applyAlignment="1">
      <alignment vertical="center" shrinkToFit="1"/>
    </xf>
    <xf numFmtId="0" fontId="1" fillId="0" borderId="0" xfId="0" applyFont="1" applyAlignment="1">
      <alignment horizontal="center" vertical="center" shrinkToFit="1"/>
    </xf>
    <xf numFmtId="0" fontId="1" fillId="0" borderId="0" xfId="0" applyFont="1" applyAlignment="1">
      <alignment vertical="center" shrinkToFit="1"/>
    </xf>
    <xf numFmtId="0" fontId="1" fillId="0" borderId="0" xfId="0" applyFont="1" applyAlignment="1">
      <alignment horizontal="left" vertical="center" shrinkToFit="1"/>
    </xf>
    <xf numFmtId="0" fontId="1" fillId="2" borderId="0" xfId="0" applyFont="1" applyFill="1" applyAlignment="1">
      <alignment horizontal="left" vertical="top"/>
    </xf>
    <xf numFmtId="0" fontId="1" fillId="2" borderId="0" xfId="0" applyFont="1" applyFill="1" applyAlignment="1">
      <alignment horizontal="left" vertical="center"/>
    </xf>
    <xf numFmtId="0" fontId="6" fillId="3" borderId="0" xfId="0" applyFont="1" applyFill="1" applyAlignment="1">
      <alignment horizontal="left" vertical="center"/>
    </xf>
    <xf numFmtId="0" fontId="2" fillId="0" borderId="42" xfId="0" applyFont="1" applyBorder="1" applyAlignment="1">
      <alignment vertical="center"/>
    </xf>
    <xf numFmtId="0" fontId="1" fillId="0" borderId="47" xfId="0" applyFont="1" applyBorder="1" applyAlignment="1">
      <alignment vertical="center" shrinkToFit="1"/>
    </xf>
    <xf numFmtId="0" fontId="1" fillId="0" borderId="58" xfId="0" applyFont="1" applyBorder="1" applyAlignment="1">
      <alignment horizontal="center" vertical="center"/>
    </xf>
    <xf numFmtId="0" fontId="1" fillId="0" borderId="61" xfId="0" applyFont="1" applyBorder="1" applyAlignment="1">
      <alignment horizontal="center" vertical="center" shrinkToFit="1"/>
    </xf>
    <xf numFmtId="0" fontId="1" fillId="0" borderId="39" xfId="0" applyFont="1" applyBorder="1" applyAlignment="1">
      <alignment vertical="center"/>
    </xf>
    <xf numFmtId="0" fontId="1" fillId="0" borderId="62" xfId="0" applyFont="1" applyBorder="1" applyAlignment="1">
      <alignment horizontal="center" vertical="center" shrinkToFit="1"/>
    </xf>
    <xf numFmtId="0" fontId="2" fillId="0" borderId="64" xfId="0" applyFont="1" applyBorder="1" applyAlignment="1">
      <alignment vertical="center"/>
    </xf>
    <xf numFmtId="0" fontId="8" fillId="0" borderId="0" xfId="1" applyAlignment="1">
      <alignment vertical="center"/>
    </xf>
    <xf numFmtId="0" fontId="1" fillId="0" borderId="1" xfId="0" applyFont="1" applyBorder="1" applyAlignment="1">
      <alignment horizontal="center" vertical="center"/>
    </xf>
    <xf numFmtId="0" fontId="0" fillId="0" borderId="64" xfId="0" applyBorder="1" applyAlignment="1">
      <alignment horizontal="center" vertical="center"/>
    </xf>
    <xf numFmtId="0" fontId="17" fillId="0" borderId="68" xfId="0" applyFont="1" applyBorder="1" applyAlignment="1">
      <alignment vertical="center"/>
    </xf>
    <xf numFmtId="0" fontId="15" fillId="0" borderId="68" xfId="0" applyFont="1" applyBorder="1" applyAlignment="1">
      <alignment vertical="center"/>
    </xf>
    <xf numFmtId="0" fontId="0" fillId="0" borderId="68" xfId="0" applyBorder="1" applyAlignment="1">
      <alignment vertical="center"/>
    </xf>
    <xf numFmtId="0" fontId="21" fillId="0" borderId="72" xfId="0" applyFont="1" applyBorder="1" applyAlignment="1">
      <alignment vertical="center"/>
    </xf>
    <xf numFmtId="49" fontId="21" fillId="0" borderId="72" xfId="3" applyNumberFormat="1" applyFont="1" applyBorder="1"/>
    <xf numFmtId="49" fontId="24" fillId="5" borderId="71" xfId="3" applyNumberFormat="1" applyFont="1" applyFill="1" applyBorder="1" applyAlignment="1">
      <alignment horizontal="center"/>
    </xf>
    <xf numFmtId="38" fontId="25" fillId="5" borderId="72" xfId="2" applyFont="1" applyFill="1" applyBorder="1" applyAlignment="1">
      <alignment horizontal="center"/>
    </xf>
    <xf numFmtId="0" fontId="21" fillId="0" borderId="76" xfId="0" applyFont="1" applyBorder="1" applyAlignment="1">
      <alignment horizontal="left" vertical="center" wrapText="1"/>
    </xf>
    <xf numFmtId="0" fontId="22" fillId="0" borderId="75" xfId="0" applyFont="1" applyBorder="1" applyAlignment="1">
      <alignment horizontal="center" vertical="center" wrapText="1"/>
    </xf>
    <xf numFmtId="0" fontId="21" fillId="0" borderId="77" xfId="0" applyFont="1" applyBorder="1" applyAlignment="1">
      <alignment horizontal="left" vertical="center" wrapText="1"/>
    </xf>
    <xf numFmtId="0" fontId="23" fillId="0" borderId="75" xfId="3" applyFont="1" applyBorder="1" applyAlignment="1">
      <alignment horizontal="center" vertical="center" wrapText="1"/>
    </xf>
    <xf numFmtId="0" fontId="23" fillId="0" borderId="75" xfId="3" applyFont="1" applyBorder="1" applyAlignment="1">
      <alignment horizontal="left" vertical="center" wrapText="1"/>
    </xf>
    <xf numFmtId="49" fontId="24" fillId="5" borderId="78" xfId="3" applyNumberFormat="1" applyFont="1" applyFill="1" applyBorder="1" applyAlignment="1">
      <alignment horizontal="center"/>
    </xf>
    <xf numFmtId="0" fontId="21" fillId="0" borderId="78" xfId="0" applyFont="1" applyBorder="1" applyAlignment="1">
      <alignment vertical="center"/>
    </xf>
    <xf numFmtId="0" fontId="21" fillId="0" borderId="71" xfId="0" applyFont="1" applyBorder="1" applyAlignment="1">
      <alignment vertical="center"/>
    </xf>
    <xf numFmtId="0" fontId="21" fillId="0" borderId="79" xfId="0" applyFont="1" applyBorder="1" applyAlignment="1">
      <alignment horizontal="left" vertical="center" wrapText="1"/>
    </xf>
    <xf numFmtId="0" fontId="23" fillId="0" borderId="80" xfId="3" applyFont="1" applyBorder="1" applyAlignment="1">
      <alignment horizontal="left" vertical="center" wrapText="1"/>
    </xf>
    <xf numFmtId="38" fontId="0" fillId="0" borderId="0" xfId="2" applyFont="1" applyAlignment="1">
      <alignment vertical="center"/>
    </xf>
    <xf numFmtId="49" fontId="9" fillId="0" borderId="72" xfId="2" applyNumberFormat="1" applyFill="1" applyBorder="1" applyAlignment="1"/>
    <xf numFmtId="49" fontId="9" fillId="0" borderId="73" xfId="2" applyNumberFormat="1" applyFill="1" applyBorder="1" applyAlignment="1"/>
    <xf numFmtId="49" fontId="9" fillId="0" borderId="71" xfId="2" applyNumberFormat="1" applyFill="1" applyBorder="1" applyAlignment="1"/>
    <xf numFmtId="49" fontId="0" fillId="0" borderId="68" xfId="2" applyNumberFormat="1" applyFont="1" applyBorder="1" applyAlignment="1">
      <alignment vertical="center"/>
    </xf>
    <xf numFmtId="0" fontId="3" fillId="0" borderId="0" xfId="0" applyFont="1" applyAlignment="1">
      <alignment vertical="center"/>
    </xf>
    <xf numFmtId="0" fontId="17" fillId="4" borderId="68" xfId="0" applyFont="1" applyFill="1" applyBorder="1" applyAlignment="1">
      <alignment horizontal="center" vertical="center"/>
    </xf>
    <xf numFmtId="0" fontId="0" fillId="0" borderId="64" xfId="0" applyBorder="1" applyAlignment="1">
      <alignment vertical="center"/>
    </xf>
    <xf numFmtId="0" fontId="1" fillId="0" borderId="0" xfId="0" applyFont="1" applyAlignment="1">
      <alignment vertical="top"/>
    </xf>
    <xf numFmtId="0" fontId="1" fillId="0" borderId="0" xfId="0" applyFont="1" applyAlignment="1">
      <alignment horizontal="center" vertical="center"/>
    </xf>
    <xf numFmtId="0" fontId="1" fillId="4" borderId="54" xfId="0" applyFont="1" applyFill="1" applyBorder="1" applyAlignment="1">
      <alignment horizontal="center" vertical="center"/>
    </xf>
    <xf numFmtId="0" fontId="1" fillId="4" borderId="57" xfId="0" applyFont="1" applyFill="1" applyBorder="1" applyAlignment="1">
      <alignment horizontal="center" vertical="center"/>
    </xf>
    <xf numFmtId="0" fontId="4" fillId="6" borderId="35" xfId="0" applyFont="1" applyFill="1" applyBorder="1" applyAlignment="1">
      <alignment vertical="center"/>
    </xf>
    <xf numFmtId="0" fontId="2" fillId="7" borderId="36" xfId="0" applyFont="1" applyFill="1" applyBorder="1" applyAlignment="1">
      <alignment vertical="center"/>
    </xf>
    <xf numFmtId="0" fontId="2" fillId="7" borderId="37" xfId="0" applyFont="1" applyFill="1" applyBorder="1" applyAlignment="1">
      <alignment vertical="center"/>
    </xf>
    <xf numFmtId="0" fontId="1" fillId="7" borderId="38" xfId="0" applyFont="1" applyFill="1" applyBorder="1" applyAlignment="1">
      <alignment horizontal="center" vertical="center"/>
    </xf>
    <xf numFmtId="0" fontId="1" fillId="7" borderId="41" xfId="0" applyFont="1" applyFill="1" applyBorder="1" applyAlignment="1">
      <alignment horizontal="center" vertical="center"/>
    </xf>
    <xf numFmtId="0" fontId="1" fillId="4" borderId="59"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2" fillId="4" borderId="60" xfId="0" applyFont="1" applyFill="1" applyBorder="1" applyAlignment="1">
      <alignment vertical="center"/>
    </xf>
    <xf numFmtId="0" fontId="1" fillId="4" borderId="55" xfId="0" applyFont="1" applyFill="1" applyBorder="1" applyAlignment="1">
      <alignment horizontal="center" vertical="center"/>
    </xf>
    <xf numFmtId="0" fontId="1" fillId="4" borderId="11" xfId="0" applyFont="1" applyFill="1" applyBorder="1" applyAlignment="1">
      <alignment horizontal="center" vertical="center"/>
    </xf>
    <xf numFmtId="0" fontId="2" fillId="4" borderId="56" xfId="0" applyFont="1" applyFill="1" applyBorder="1" applyAlignment="1">
      <alignment vertical="center"/>
    </xf>
    <xf numFmtId="0" fontId="1" fillId="0" borderId="33" xfId="0" applyFont="1" applyBorder="1" applyAlignment="1">
      <alignment horizontal="left" vertical="center" shrinkToFit="1"/>
    </xf>
    <xf numFmtId="0" fontId="2" fillId="0" borderId="30" xfId="0" applyFont="1" applyBorder="1" applyAlignment="1">
      <alignment vertical="center"/>
    </xf>
    <xf numFmtId="0" fontId="2" fillId="0" borderId="32" xfId="0" applyFont="1" applyBorder="1" applyAlignment="1">
      <alignment vertical="center"/>
    </xf>
    <xf numFmtId="0" fontId="1" fillId="0" borderId="33" xfId="0" applyFont="1" applyBorder="1" applyAlignment="1">
      <alignment horizontal="center" vertical="center" shrinkToFit="1"/>
    </xf>
    <xf numFmtId="0" fontId="5" fillId="0" borderId="33" xfId="0" applyFont="1" applyBorder="1" applyAlignment="1">
      <alignment horizontal="left" vertical="center" shrinkToFit="1"/>
    </xf>
    <xf numFmtId="0" fontId="2" fillId="0" borderId="34" xfId="0" applyFont="1" applyBorder="1" applyAlignment="1">
      <alignment vertical="center"/>
    </xf>
    <xf numFmtId="0" fontId="1" fillId="0" borderId="67"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horizontal="center" vertical="center"/>
    </xf>
    <xf numFmtId="0" fontId="1" fillId="0" borderId="66" xfId="0" applyFont="1" applyBorder="1" applyAlignment="1">
      <alignment horizontal="center" vertical="center"/>
    </xf>
    <xf numFmtId="0" fontId="1" fillId="0" borderId="30" xfId="0" applyFont="1" applyBorder="1" applyAlignment="1">
      <alignment horizontal="center" vertical="center"/>
    </xf>
    <xf numFmtId="0" fontId="1" fillId="0" borderId="34" xfId="0" applyFont="1" applyBorder="1" applyAlignment="1">
      <alignment horizontal="center" vertical="center"/>
    </xf>
    <xf numFmtId="0" fontId="12" fillId="2" borderId="22"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8" xfId="0" applyFont="1" applyFill="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1" fillId="0" borderId="51" xfId="0" applyFont="1" applyBorder="1" applyAlignment="1">
      <alignment horizontal="center" vertical="center"/>
    </xf>
    <xf numFmtId="0" fontId="11" fillId="0" borderId="65" xfId="0" applyFont="1" applyBorder="1" applyAlignment="1">
      <alignment horizontal="center" vertical="center"/>
    </xf>
    <xf numFmtId="0" fontId="11" fillId="0" borderId="52" xfId="0" applyFont="1" applyBorder="1" applyAlignment="1">
      <alignment horizontal="center" vertical="center"/>
    </xf>
    <xf numFmtId="0" fontId="26" fillId="4" borderId="27" xfId="0" applyFont="1" applyFill="1" applyBorder="1" applyAlignment="1">
      <alignment horizontal="center" vertical="center" wrapText="1"/>
    </xf>
    <xf numFmtId="0" fontId="26" fillId="4" borderId="63"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63" xfId="0" applyFont="1" applyFill="1" applyBorder="1" applyAlignment="1">
      <alignment horizontal="center" vertical="center"/>
    </xf>
    <xf numFmtId="0" fontId="26" fillId="4" borderId="26" xfId="0" applyFont="1" applyFill="1" applyBorder="1" applyAlignment="1">
      <alignment horizontal="center" vertical="center"/>
    </xf>
    <xf numFmtId="38" fontId="1" fillId="4" borderId="27" xfId="0" applyNumberFormat="1" applyFont="1" applyFill="1" applyBorder="1" applyAlignment="1">
      <alignment horizontal="center" vertical="center"/>
    </xf>
    <xf numFmtId="38" fontId="1" fillId="4" borderId="26" xfId="0" applyNumberFormat="1" applyFont="1" applyFill="1" applyBorder="1" applyAlignment="1">
      <alignment horizontal="center" vertical="center"/>
    </xf>
    <xf numFmtId="0" fontId="1" fillId="4" borderId="55" xfId="0" applyFont="1" applyFill="1" applyBorder="1" applyAlignment="1">
      <alignment horizontal="right" vertical="center"/>
    </xf>
    <xf numFmtId="38" fontId="1" fillId="4" borderId="81" xfId="0" applyNumberFormat="1" applyFont="1" applyFill="1" applyBorder="1" applyAlignment="1">
      <alignment horizontal="right" vertical="center"/>
    </xf>
    <xf numFmtId="0" fontId="2" fillId="4" borderId="1" xfId="0" applyFont="1" applyFill="1" applyBorder="1" applyAlignment="1">
      <alignment vertical="center"/>
    </xf>
    <xf numFmtId="0" fontId="1" fillId="0" borderId="45" xfId="0" applyFont="1" applyBorder="1" applyAlignment="1">
      <alignment horizontal="center" vertical="center" shrinkToFit="1"/>
    </xf>
    <xf numFmtId="0" fontId="2" fillId="0" borderId="52" xfId="0" applyFont="1" applyBorder="1" applyAlignment="1">
      <alignment vertical="center"/>
    </xf>
    <xf numFmtId="0" fontId="1" fillId="0" borderId="46" xfId="0" applyFont="1" applyBorder="1" applyAlignment="1">
      <alignment horizontal="center" vertical="center" shrinkToFit="1"/>
    </xf>
    <xf numFmtId="0" fontId="2" fillId="0" borderId="4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3" xfId="0" applyFont="1" applyBorder="1" applyAlignment="1">
      <alignment vertical="center"/>
    </xf>
    <xf numFmtId="0" fontId="1" fillId="0" borderId="48" xfId="0" applyFont="1" applyBorder="1" applyAlignment="1">
      <alignment horizontal="center" vertical="center" shrinkToFit="1"/>
    </xf>
    <xf numFmtId="0" fontId="2" fillId="0" borderId="49" xfId="0" applyFont="1" applyBorder="1" applyAlignment="1">
      <alignment vertical="center"/>
    </xf>
    <xf numFmtId="0" fontId="2" fillId="0" borderId="50" xfId="0" applyFont="1" applyBorder="1" applyAlignment="1">
      <alignment vertical="center"/>
    </xf>
    <xf numFmtId="0" fontId="1" fillId="4" borderId="55" xfId="0" applyFont="1" applyFill="1" applyBorder="1" applyAlignment="1">
      <alignment horizontal="left" vertical="center"/>
    </xf>
    <xf numFmtId="0" fontId="2" fillId="4" borderId="11" xfId="0" applyFont="1" applyFill="1" applyBorder="1" applyAlignment="1">
      <alignment vertical="center"/>
    </xf>
    <xf numFmtId="0" fontId="1" fillId="4" borderId="55" xfId="0" applyFont="1" applyFill="1" applyBorder="1" applyAlignment="1">
      <alignment horizontal="left" vertical="center" wrapText="1"/>
    </xf>
    <xf numFmtId="0" fontId="2" fillId="4" borderId="11" xfId="0" applyFont="1" applyFill="1" applyBorder="1" applyAlignment="1">
      <alignment vertical="center" wrapText="1"/>
    </xf>
    <xf numFmtId="49" fontId="1" fillId="4" borderId="55" xfId="0" applyNumberFormat="1" applyFont="1" applyFill="1" applyBorder="1" applyAlignment="1">
      <alignment horizontal="center" vertical="center"/>
    </xf>
    <xf numFmtId="49" fontId="1" fillId="4" borderId="11" xfId="0" applyNumberFormat="1" applyFont="1" applyFill="1" applyBorder="1" applyAlignment="1">
      <alignment horizontal="center" vertical="center"/>
    </xf>
    <xf numFmtId="176" fontId="1" fillId="4" borderId="55" xfId="0" applyNumberFormat="1" applyFont="1" applyFill="1" applyBorder="1" applyAlignment="1">
      <alignment horizontal="center" vertical="center"/>
    </xf>
    <xf numFmtId="0" fontId="1" fillId="8" borderId="35" xfId="0" applyFont="1" applyFill="1" applyBorder="1" applyAlignment="1">
      <alignment horizontal="center" vertical="center"/>
    </xf>
    <xf numFmtId="0" fontId="2" fillId="7" borderId="36" xfId="0" applyFont="1" applyFill="1" applyBorder="1" applyAlignment="1">
      <alignment vertical="center"/>
    </xf>
    <xf numFmtId="0" fontId="1" fillId="7" borderId="36" xfId="0" applyFont="1" applyFill="1" applyBorder="1" applyAlignment="1">
      <alignment horizontal="center" vertical="center"/>
    </xf>
    <xf numFmtId="0" fontId="2" fillId="7" borderId="43" xfId="0" applyFont="1" applyFill="1" applyBorder="1" applyAlignment="1">
      <alignment vertical="center"/>
    </xf>
    <xf numFmtId="0" fontId="1" fillId="7" borderId="44" xfId="0" applyFont="1" applyFill="1" applyBorder="1" applyAlignment="1">
      <alignment horizontal="center" vertical="center"/>
    </xf>
    <xf numFmtId="0" fontId="1" fillId="0" borderId="49" xfId="0" applyFont="1" applyBorder="1" applyAlignment="1">
      <alignment horizontal="center" vertical="center" shrinkToFit="1"/>
    </xf>
    <xf numFmtId="0" fontId="1" fillId="0" borderId="59" xfId="0" applyFont="1" applyBorder="1" applyAlignment="1">
      <alignment horizontal="right" vertical="center" shrinkToFit="1"/>
    </xf>
    <xf numFmtId="0" fontId="2" fillId="0" borderId="60" xfId="0" applyFont="1" applyBorder="1" applyAlignment="1">
      <alignment vertical="center"/>
    </xf>
    <xf numFmtId="38" fontId="1" fillId="0" borderId="82" xfId="0" applyNumberFormat="1" applyFont="1" applyBorder="1" applyAlignment="1">
      <alignment horizontal="right" vertical="center"/>
    </xf>
    <xf numFmtId="0" fontId="2" fillId="0" borderId="83" xfId="0" applyFont="1" applyBorder="1" applyAlignment="1">
      <alignment vertical="center"/>
    </xf>
    <xf numFmtId="0" fontId="1" fillId="0" borderId="59" xfId="0" applyFont="1" applyBorder="1" applyAlignment="1">
      <alignment horizontal="center" vertical="center" shrinkToFit="1"/>
    </xf>
    <xf numFmtId="0" fontId="1" fillId="0" borderId="15" xfId="0" applyFont="1" applyBorder="1" applyAlignment="1">
      <alignment horizontal="center" vertical="center" shrinkToFit="1"/>
    </xf>
    <xf numFmtId="38" fontId="1" fillId="0" borderId="59" xfId="0" applyNumberFormat="1" applyFont="1" applyBorder="1" applyAlignment="1">
      <alignment horizontal="center" vertical="center"/>
    </xf>
    <xf numFmtId="38" fontId="1" fillId="0" borderId="60" xfId="0" applyNumberFormat="1" applyFont="1" applyBorder="1" applyAlignment="1">
      <alignment horizontal="center" vertical="center"/>
    </xf>
    <xf numFmtId="56" fontId="1" fillId="0" borderId="59" xfId="0" applyNumberFormat="1" applyFont="1" applyBorder="1" applyAlignment="1">
      <alignment horizontal="center" vertical="center" shrinkToFit="1"/>
    </xf>
    <xf numFmtId="0" fontId="1" fillId="0" borderId="59" xfId="0" applyFont="1" applyBorder="1" applyAlignment="1">
      <alignment horizontal="left" vertical="center" wrapText="1" shrinkToFit="1"/>
    </xf>
    <xf numFmtId="0" fontId="2" fillId="0" borderId="15" xfId="0" applyFont="1" applyBorder="1" applyAlignment="1">
      <alignment vertical="center" wrapText="1"/>
    </xf>
    <xf numFmtId="49" fontId="1" fillId="0" borderId="59" xfId="0" applyNumberFormat="1" applyFont="1" applyBorder="1" applyAlignment="1">
      <alignment horizontal="center" vertical="center" shrinkToFit="1"/>
    </xf>
    <xf numFmtId="49" fontId="1" fillId="0" borderId="15" xfId="0" applyNumberFormat="1" applyFont="1" applyBorder="1" applyAlignment="1">
      <alignment horizontal="center" vertical="center" shrinkToFit="1"/>
    </xf>
    <xf numFmtId="0" fontId="26" fillId="0" borderId="5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59" xfId="0" applyFont="1" applyBorder="1" applyAlignment="1">
      <alignment horizontal="center" vertical="center"/>
    </xf>
    <xf numFmtId="0" fontId="26" fillId="0" borderId="15" xfId="0" applyFont="1" applyBorder="1" applyAlignment="1">
      <alignment horizontal="center" vertical="center"/>
    </xf>
    <xf numFmtId="0" fontId="26" fillId="0" borderId="60" xfId="0" applyFont="1" applyBorder="1" applyAlignment="1">
      <alignment horizontal="center" vertical="center"/>
    </xf>
    <xf numFmtId="0" fontId="2" fillId="0" borderId="15" xfId="0" applyFont="1" applyBorder="1" applyAlignment="1">
      <alignment vertical="center"/>
    </xf>
    <xf numFmtId="0" fontId="1" fillId="0" borderId="59" xfId="0" applyFont="1" applyBorder="1" applyAlignment="1">
      <alignment vertical="center" shrinkToFit="1"/>
    </xf>
    <xf numFmtId="0" fontId="3" fillId="0" borderId="5" xfId="0" applyFont="1" applyBorder="1" applyAlignment="1">
      <alignment horizontal="center" vertical="center" shrinkToFit="1"/>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6" borderId="2" xfId="0" applyFont="1" applyFill="1" applyBorder="1" applyAlignment="1">
      <alignment horizontal="left" vertical="center" shrinkToFit="1"/>
    </xf>
    <xf numFmtId="0" fontId="2" fillId="7" borderId="3" xfId="0" applyFont="1" applyFill="1" applyBorder="1" applyAlignment="1">
      <alignment vertical="center"/>
    </xf>
    <xf numFmtId="0" fontId="2" fillId="7" borderId="4" xfId="0" applyFont="1" applyFill="1" applyBorder="1" applyAlignment="1">
      <alignment vertical="center"/>
    </xf>
    <xf numFmtId="0" fontId="4" fillId="6" borderId="2" xfId="0" applyFont="1" applyFill="1" applyBorder="1" applyAlignment="1">
      <alignment horizontal="left" vertical="center" shrinkToFit="1"/>
    </xf>
    <xf numFmtId="0" fontId="1" fillId="0" borderId="7" xfId="0" applyFont="1" applyBorder="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3" fillId="0" borderId="9" xfId="0" applyFont="1" applyBorder="1" applyAlignment="1">
      <alignment horizontal="center" vertical="center" shrinkToFit="1"/>
    </xf>
    <xf numFmtId="0" fontId="2" fillId="0" borderId="10" xfId="0" applyFont="1" applyBorder="1" applyAlignment="1">
      <alignment vertical="center"/>
    </xf>
    <xf numFmtId="0" fontId="14" fillId="0" borderId="30" xfId="0" applyFont="1" applyBorder="1" applyAlignment="1">
      <alignment horizontal="center" vertical="center"/>
    </xf>
    <xf numFmtId="0" fontId="0" fillId="0" borderId="30" xfId="0" applyBorder="1" applyAlignment="1">
      <alignment horizontal="center" vertical="center"/>
    </xf>
    <xf numFmtId="0" fontId="1" fillId="0" borderId="19" xfId="0" applyFont="1" applyBorder="1" applyAlignment="1">
      <alignment horizontal="left" vertical="center" shrinkToFit="1"/>
    </xf>
    <xf numFmtId="0" fontId="2" fillId="0" borderId="19" xfId="0" applyFont="1" applyBorder="1" applyAlignment="1">
      <alignment vertical="center"/>
    </xf>
    <xf numFmtId="0" fontId="2" fillId="0" borderId="21" xfId="0" applyFont="1" applyBorder="1" applyAlignment="1">
      <alignment vertical="center"/>
    </xf>
    <xf numFmtId="0" fontId="3" fillId="0" borderId="17" xfId="0" applyFont="1" applyBorder="1" applyAlignment="1">
      <alignment horizontal="center" vertical="center" shrinkToFit="1"/>
    </xf>
    <xf numFmtId="0" fontId="2" fillId="0" borderId="18" xfId="0" applyFont="1" applyBorder="1" applyAlignment="1">
      <alignment vertical="center"/>
    </xf>
    <xf numFmtId="0" fontId="5" fillId="0" borderId="27" xfId="0" applyFont="1" applyBorder="1" applyAlignment="1">
      <alignment horizontal="left" vertical="center" shrinkToFit="1"/>
    </xf>
    <xf numFmtId="0" fontId="2" fillId="0" borderId="24" xfId="0" applyFont="1" applyBorder="1" applyAlignment="1">
      <alignment vertical="center"/>
    </xf>
    <xf numFmtId="0" fontId="2" fillId="0" borderId="63" xfId="0" applyFont="1" applyBorder="1" applyAlignment="1">
      <alignment vertical="center"/>
    </xf>
    <xf numFmtId="0" fontId="2" fillId="0" borderId="28" xfId="0" applyFont="1" applyBorder="1" applyAlignment="1">
      <alignment vertical="center"/>
    </xf>
    <xf numFmtId="0" fontId="3" fillId="0" borderId="13" xfId="0" applyFont="1" applyBorder="1" applyAlignment="1">
      <alignment horizontal="center" vertical="center" shrinkToFit="1"/>
    </xf>
    <xf numFmtId="0" fontId="2" fillId="0" borderId="14" xfId="0" applyFont="1" applyBorder="1" applyAlignment="1">
      <alignment vertical="center"/>
    </xf>
    <xf numFmtId="0" fontId="1" fillId="0" borderId="19" xfId="0" applyFont="1" applyBorder="1" applyAlignment="1">
      <alignment vertical="center" shrinkToFit="1"/>
    </xf>
    <xf numFmtId="0" fontId="2" fillId="0" borderId="20" xfId="0" applyFont="1" applyBorder="1" applyAlignment="1">
      <alignment vertical="center"/>
    </xf>
    <xf numFmtId="0" fontId="3" fillId="0" borderId="19"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25"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1" fillId="0" borderId="87" xfId="0" applyFont="1" applyBorder="1" applyAlignment="1">
      <alignment horizontal="center" vertical="center" shrinkToFit="1"/>
    </xf>
    <xf numFmtId="0" fontId="2" fillId="0" borderId="88" xfId="0" applyFont="1" applyBorder="1" applyAlignment="1">
      <alignment vertical="center"/>
    </xf>
    <xf numFmtId="0" fontId="2" fillId="0" borderId="89" xfId="0" applyFont="1" applyBorder="1" applyAlignment="1">
      <alignment vertical="center"/>
    </xf>
    <xf numFmtId="0" fontId="1" fillId="0" borderId="90" xfId="0" applyFont="1" applyBorder="1" applyAlignment="1">
      <alignment horizontal="left" vertical="center" shrinkToFit="1"/>
    </xf>
    <xf numFmtId="0" fontId="1" fillId="0" borderId="3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89"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38" fontId="1" fillId="0" borderId="33" xfId="0" applyNumberFormat="1" applyFont="1" applyBorder="1" applyAlignment="1">
      <alignment horizontal="right" vertical="center" shrinkToFit="1"/>
    </xf>
    <xf numFmtId="0" fontId="1" fillId="0" borderId="33" xfId="0" applyFont="1" applyBorder="1" applyAlignment="1">
      <alignment horizontal="right" vertical="center" shrinkToFit="1"/>
    </xf>
    <xf numFmtId="0" fontId="1" fillId="0" borderId="39" xfId="0" applyFont="1" applyBorder="1" applyAlignment="1">
      <alignment vertical="center" shrinkToFit="1"/>
    </xf>
    <xf numFmtId="0" fontId="2" fillId="0" borderId="39" xfId="0" applyFont="1" applyBorder="1" applyAlignment="1">
      <alignment vertical="center"/>
    </xf>
    <xf numFmtId="0" fontId="1" fillId="0" borderId="39" xfId="0" applyFont="1" applyBorder="1" applyAlignment="1">
      <alignment horizontal="center" vertical="center" shrinkToFit="1"/>
    </xf>
    <xf numFmtId="0" fontId="1" fillId="0" borderId="39" xfId="0" applyFont="1" applyBorder="1" applyAlignment="1">
      <alignment horizontal="left" vertical="center" shrinkToFit="1"/>
    </xf>
    <xf numFmtId="0" fontId="2" fillId="0" borderId="42" xfId="0" applyFont="1" applyBorder="1" applyAlignment="1">
      <alignment vertical="center"/>
    </xf>
    <xf numFmtId="0" fontId="1" fillId="0" borderId="42" xfId="0" applyFont="1" applyBorder="1" applyAlignment="1">
      <alignment horizontal="center" vertical="center" shrinkToFit="1"/>
    </xf>
    <xf numFmtId="0" fontId="12" fillId="2" borderId="17" xfId="0" applyFont="1" applyFill="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3" fillId="9" borderId="84" xfId="0" applyFont="1" applyFill="1" applyBorder="1" applyAlignment="1">
      <alignment horizontal="center" vertical="center"/>
    </xf>
    <xf numFmtId="0" fontId="3" fillId="9" borderId="85" xfId="0" applyFont="1" applyFill="1" applyBorder="1" applyAlignment="1">
      <alignment horizontal="center" vertical="center"/>
    </xf>
    <xf numFmtId="0" fontId="3" fillId="9" borderId="86" xfId="0" applyFont="1" applyFill="1" applyBorder="1" applyAlignment="1">
      <alignment horizontal="center" vertical="center"/>
    </xf>
    <xf numFmtId="49" fontId="18" fillId="5" borderId="74" xfId="3" applyNumberFormat="1" applyFont="1" applyFill="1" applyBorder="1" applyAlignment="1">
      <alignment horizontal="center"/>
    </xf>
    <xf numFmtId="49" fontId="18" fillId="5" borderId="75" xfId="3" applyNumberFormat="1" applyFont="1" applyFill="1" applyBorder="1" applyAlignment="1">
      <alignment horizont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1" fillId="0" borderId="69" xfId="0" applyFont="1" applyBorder="1" applyAlignment="1">
      <alignment vertical="center"/>
    </xf>
    <xf numFmtId="0" fontId="1" fillId="0" borderId="70" xfId="0" applyFont="1" applyBorder="1" applyAlignment="1">
      <alignment vertical="center"/>
    </xf>
    <xf numFmtId="0" fontId="1" fillId="0" borderId="64" xfId="0" applyFont="1" applyBorder="1" applyAlignment="1">
      <alignment vertical="center"/>
    </xf>
    <xf numFmtId="0" fontId="1" fillId="0" borderId="91" xfId="0" applyFont="1" applyBorder="1" applyAlignment="1">
      <alignment vertical="center"/>
    </xf>
  </cellXfs>
  <cellStyles count="5">
    <cellStyle name="Excel Built-in Comma [0]" xfId="4" xr:uid="{721A6F44-2E7C-4DD8-921F-9D2BCF981503}"/>
    <cellStyle name="Excel Built-in Normal" xfId="3" xr:uid="{1A8F477D-63B9-4C9D-8451-94CAE4B91F74}"/>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K1005"/>
  <sheetViews>
    <sheetView tabSelected="1" workbookViewId="0">
      <selection activeCell="AZ8" sqref="AZ8"/>
    </sheetView>
  </sheetViews>
  <sheetFormatPr defaultColWidth="12.625" defaultRowHeight="15" customHeight="1"/>
  <cols>
    <col min="1" max="1" width="3" customWidth="1"/>
    <col min="2" max="40" width="2.75" customWidth="1"/>
    <col min="41" max="41" width="2.625" customWidth="1"/>
    <col min="42" max="53" width="2.75" customWidth="1"/>
    <col min="54" max="54" width="4.25" customWidth="1"/>
    <col min="55" max="58" width="2.75" customWidth="1"/>
    <col min="59" max="59" width="3.5" customWidth="1"/>
    <col min="61" max="61" width="21.625" bestFit="1" customWidth="1"/>
    <col min="62" max="62" width="5.25" customWidth="1"/>
    <col min="63" max="63" width="21" customWidth="1"/>
  </cols>
  <sheetData>
    <row r="1" spans="1:59" ht="18" customHeight="1">
      <c r="A1" s="1" t="s">
        <v>0</v>
      </c>
      <c r="B1" s="1"/>
      <c r="C1" s="1"/>
      <c r="D1" s="1"/>
      <c r="E1" s="1"/>
      <c r="F1" s="1"/>
      <c r="G1" s="1"/>
      <c r="H1" s="1"/>
      <c r="I1" s="1"/>
      <c r="J1" s="2"/>
      <c r="K1" s="2"/>
      <c r="L1" s="2"/>
      <c r="M1" s="2"/>
      <c r="N1" s="2"/>
      <c r="O1" s="2"/>
    </row>
    <row r="2" spans="1:59" ht="18" customHeight="1" thickBot="1">
      <c r="A2" s="148" t="s">
        <v>498</v>
      </c>
      <c r="B2" s="149"/>
      <c r="C2" s="149"/>
      <c r="D2" s="149"/>
      <c r="E2" s="149"/>
      <c r="F2" s="149"/>
      <c r="G2" s="149"/>
      <c r="H2" s="149"/>
      <c r="I2" s="149"/>
      <c r="J2" s="149"/>
      <c r="K2" s="149"/>
      <c r="L2" s="149"/>
      <c r="M2" s="149"/>
      <c r="N2" s="149"/>
      <c r="O2" s="149"/>
      <c r="P2" s="149"/>
      <c r="Q2" s="149"/>
      <c r="R2" s="149"/>
      <c r="S2" s="149"/>
      <c r="T2" s="149"/>
      <c r="U2" s="149"/>
      <c r="V2" s="149"/>
      <c r="W2" s="149"/>
      <c r="X2" s="149"/>
      <c r="Y2" s="149"/>
      <c r="Z2" s="19"/>
      <c r="AA2" s="19"/>
      <c r="AH2" s="17"/>
      <c r="AZ2" s="16"/>
    </row>
    <row r="3" spans="1:59" ht="18" customHeight="1" thickTop="1" thickBot="1">
      <c r="A3" s="139" t="s">
        <v>1</v>
      </c>
      <c r="B3" s="140"/>
      <c r="C3" s="140"/>
      <c r="D3" s="140"/>
      <c r="E3" s="140"/>
      <c r="F3" s="140"/>
      <c r="G3" s="140"/>
      <c r="H3" s="140"/>
      <c r="I3" s="140"/>
      <c r="J3" s="140"/>
      <c r="K3" s="140"/>
      <c r="L3" s="140"/>
      <c r="M3" s="140"/>
      <c r="N3" s="140"/>
      <c r="O3" s="140"/>
      <c r="P3" s="140"/>
      <c r="Q3" s="140"/>
      <c r="R3" s="140"/>
      <c r="S3" s="140"/>
      <c r="T3" s="140"/>
      <c r="U3" s="140"/>
      <c r="V3" s="141"/>
      <c r="W3" s="142" t="s">
        <v>2</v>
      </c>
      <c r="X3" s="140"/>
      <c r="Y3" s="140"/>
      <c r="Z3" s="140"/>
      <c r="AA3" s="140"/>
      <c r="AB3" s="140"/>
      <c r="AC3" s="140"/>
      <c r="AD3" s="140"/>
      <c r="AE3" s="140"/>
      <c r="AF3" s="140"/>
      <c r="AG3" s="140"/>
      <c r="AH3" s="140"/>
      <c r="AI3" s="140"/>
      <c r="AJ3" s="140"/>
      <c r="AK3" s="140"/>
      <c r="AL3" s="140"/>
      <c r="AM3" s="140"/>
      <c r="AN3" s="140"/>
      <c r="AO3" s="140"/>
      <c r="AP3" s="141"/>
    </row>
    <row r="4" spans="1:59" ht="18" customHeight="1" thickTop="1">
      <c r="A4" s="135" t="s">
        <v>3</v>
      </c>
      <c r="B4" s="136"/>
      <c r="C4" s="143"/>
      <c r="D4" s="144"/>
      <c r="E4" s="144"/>
      <c r="F4" s="144"/>
      <c r="G4" s="144"/>
      <c r="H4" s="144"/>
      <c r="I4" s="144"/>
      <c r="J4" s="145"/>
      <c r="K4" s="146" t="s">
        <v>4</v>
      </c>
      <c r="L4" s="144"/>
      <c r="M4" s="136"/>
      <c r="N4" s="143"/>
      <c r="O4" s="144"/>
      <c r="P4" s="144"/>
      <c r="Q4" s="144"/>
      <c r="R4" s="144"/>
      <c r="S4" s="144"/>
      <c r="T4" s="144"/>
      <c r="U4" s="144"/>
      <c r="V4" s="147"/>
      <c r="W4" s="135" t="s">
        <v>3</v>
      </c>
      <c r="X4" s="136"/>
      <c r="Y4" s="137"/>
      <c r="Z4" s="137"/>
      <c r="AA4" s="137"/>
      <c r="AB4" s="137"/>
      <c r="AC4" s="137"/>
      <c r="AD4" s="137"/>
      <c r="AE4" s="137"/>
      <c r="AF4" s="137"/>
      <c r="AG4" s="137"/>
      <c r="AH4" s="137"/>
      <c r="AI4" s="137"/>
      <c r="AJ4" s="137"/>
      <c r="AK4" s="137"/>
      <c r="AL4" s="137"/>
      <c r="AM4" s="137"/>
      <c r="AN4" s="137"/>
      <c r="AO4" s="137"/>
      <c r="AP4" s="138"/>
    </row>
    <row r="5" spans="1:59" ht="18" customHeight="1">
      <c r="A5" s="159" t="s">
        <v>5</v>
      </c>
      <c r="B5" s="160"/>
      <c r="C5" s="3" t="s">
        <v>6</v>
      </c>
      <c r="D5" s="119"/>
      <c r="E5" s="119"/>
      <c r="F5" s="119"/>
      <c r="G5" s="118"/>
      <c r="H5" s="119"/>
      <c r="I5" s="119"/>
      <c r="J5" s="119"/>
      <c r="K5" s="119"/>
      <c r="L5" s="119"/>
      <c r="M5" s="119"/>
      <c r="N5" s="119"/>
      <c r="O5" s="119"/>
      <c r="P5" s="119"/>
      <c r="Q5" s="119"/>
      <c r="R5" s="119"/>
      <c r="S5" s="119"/>
      <c r="T5" s="119"/>
      <c r="U5" s="119"/>
      <c r="V5" s="173"/>
      <c r="W5" s="159" t="s">
        <v>5</v>
      </c>
      <c r="X5" s="160"/>
      <c r="Y5" s="3" t="s">
        <v>492</v>
      </c>
      <c r="Z5" s="119"/>
      <c r="AA5" s="119"/>
      <c r="AB5" s="119"/>
      <c r="AC5" s="118"/>
      <c r="AD5" s="119"/>
      <c r="AE5" s="119"/>
      <c r="AF5" s="119"/>
      <c r="AG5" s="119"/>
      <c r="AH5" s="119"/>
      <c r="AI5" s="119"/>
      <c r="AJ5" s="119"/>
      <c r="AK5" s="119"/>
      <c r="AL5" s="119"/>
      <c r="AM5" s="119"/>
      <c r="AN5" s="119"/>
      <c r="AO5" s="119"/>
      <c r="AP5" s="173"/>
    </row>
    <row r="6" spans="1:59" ht="18" customHeight="1" thickBot="1">
      <c r="A6" s="153" t="s">
        <v>7</v>
      </c>
      <c r="B6" s="154"/>
      <c r="C6" s="161"/>
      <c r="D6" s="151"/>
      <c r="E6" s="151"/>
      <c r="F6" s="151"/>
      <c r="G6" s="151"/>
      <c r="H6" s="151"/>
      <c r="I6" s="151"/>
      <c r="J6" s="162"/>
      <c r="K6" s="163" t="s">
        <v>8</v>
      </c>
      <c r="L6" s="151"/>
      <c r="M6" s="154"/>
      <c r="N6" s="150"/>
      <c r="O6" s="151"/>
      <c r="P6" s="151"/>
      <c r="Q6" s="151"/>
      <c r="R6" s="151"/>
      <c r="S6" s="151"/>
      <c r="T6" s="151"/>
      <c r="U6" s="151"/>
      <c r="V6" s="152"/>
      <c r="W6" s="153" t="s">
        <v>7</v>
      </c>
      <c r="X6" s="154"/>
      <c r="Y6" s="151"/>
      <c r="Z6" s="151"/>
      <c r="AA6" s="151"/>
      <c r="AB6" s="151"/>
      <c r="AC6" s="151"/>
      <c r="AD6" s="151"/>
      <c r="AE6" s="151"/>
      <c r="AF6" s="151"/>
      <c r="AG6" s="151"/>
      <c r="AH6" s="151"/>
      <c r="AI6" s="151"/>
      <c r="AJ6" s="151"/>
      <c r="AK6" s="151"/>
      <c r="AL6" s="151"/>
      <c r="AM6" s="151"/>
      <c r="AN6" s="151"/>
      <c r="AO6" s="151"/>
      <c r="AP6" s="152"/>
    </row>
    <row r="7" spans="1:59" ht="18" customHeight="1" thickTop="1" thickBot="1">
      <c r="A7" s="4"/>
      <c r="B7" s="4"/>
      <c r="C7" s="5"/>
      <c r="D7" s="5"/>
      <c r="E7" s="5"/>
      <c r="F7" s="5"/>
      <c r="G7" s="5"/>
      <c r="H7" s="5"/>
      <c r="I7" s="5"/>
      <c r="J7" s="5"/>
      <c r="K7" s="4"/>
      <c r="L7" s="4"/>
      <c r="M7" s="4"/>
      <c r="N7" s="6"/>
      <c r="O7" s="6"/>
      <c r="P7" s="6"/>
      <c r="Q7" s="6"/>
      <c r="R7" s="6"/>
      <c r="S7" s="6"/>
      <c r="T7" s="6"/>
      <c r="U7" s="6"/>
      <c r="V7" s="6"/>
      <c r="W7" s="5"/>
      <c r="X7" s="5"/>
      <c r="Y7" s="6"/>
      <c r="Z7" s="6"/>
      <c r="AA7" s="6"/>
      <c r="AB7" s="6"/>
      <c r="AC7" s="6"/>
      <c r="AD7" s="6"/>
      <c r="AE7" s="6"/>
      <c r="AF7" s="6"/>
      <c r="AG7" s="6"/>
      <c r="AH7" s="6"/>
      <c r="AI7" s="6"/>
      <c r="AJ7" s="6"/>
      <c r="AK7" s="6"/>
      <c r="AL7" s="6"/>
      <c r="AM7" s="6"/>
      <c r="AN7" s="6"/>
      <c r="AO7" s="6"/>
      <c r="AP7" s="6"/>
    </row>
    <row r="8" spans="1:59" ht="18" customHeight="1" thickTop="1" thickBot="1">
      <c r="A8" s="142" t="s">
        <v>9</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1"/>
    </row>
    <row r="9" spans="1:59" ht="18" customHeight="1" thickTop="1">
      <c r="A9" s="164" t="s">
        <v>10</v>
      </c>
      <c r="B9" s="156"/>
      <c r="C9" s="156"/>
      <c r="D9" s="165"/>
      <c r="E9" s="168" t="s">
        <v>11</v>
      </c>
      <c r="F9" s="169"/>
      <c r="G9" s="170"/>
      <c r="H9" s="171"/>
      <c r="I9" s="169"/>
      <c r="J9" s="169"/>
      <c r="K9" s="169"/>
      <c r="L9" s="169"/>
      <c r="M9" s="169"/>
      <c r="N9" s="169"/>
      <c r="O9" s="169"/>
      <c r="P9" s="169"/>
      <c r="Q9" s="169"/>
      <c r="R9" s="174" t="s">
        <v>499</v>
      </c>
      <c r="S9" s="174"/>
      <c r="T9" s="174"/>
      <c r="U9" s="174"/>
      <c r="V9" s="174"/>
      <c r="W9" s="174"/>
      <c r="X9" s="174"/>
      <c r="Y9" s="174"/>
      <c r="Z9" s="174"/>
      <c r="AA9" s="174"/>
      <c r="AB9" s="174"/>
      <c r="AC9" s="174"/>
      <c r="AD9" s="174"/>
      <c r="AE9" s="174"/>
      <c r="AF9" s="174"/>
      <c r="AG9" s="174"/>
      <c r="AH9" s="175"/>
      <c r="AI9" s="155" t="s">
        <v>12</v>
      </c>
      <c r="AJ9" s="156"/>
      <c r="AK9" s="156"/>
      <c r="AL9" s="157"/>
      <c r="AM9" s="157"/>
      <c r="AN9" s="157"/>
      <c r="AO9" s="156"/>
      <c r="AP9" s="158"/>
    </row>
    <row r="10" spans="1:59" ht="18" customHeight="1" thickBot="1">
      <c r="A10" s="166"/>
      <c r="B10" s="61"/>
      <c r="C10" s="61"/>
      <c r="D10" s="167"/>
      <c r="E10" s="172" t="s">
        <v>3</v>
      </c>
      <c r="F10" s="61"/>
      <c r="G10" s="62"/>
      <c r="H10" s="60"/>
      <c r="I10" s="61"/>
      <c r="J10" s="61"/>
      <c r="K10" s="61"/>
      <c r="L10" s="61"/>
      <c r="M10" s="61"/>
      <c r="N10" s="61"/>
      <c r="O10" s="61"/>
      <c r="P10" s="61"/>
      <c r="Q10" s="62"/>
      <c r="R10" s="63" t="s">
        <v>13</v>
      </c>
      <c r="S10" s="61"/>
      <c r="T10" s="62"/>
      <c r="U10" s="187"/>
      <c r="V10" s="188"/>
      <c r="W10" s="188"/>
      <c r="X10" s="188"/>
      <c r="Y10" s="188"/>
      <c r="Z10" s="188"/>
      <c r="AA10" s="188"/>
      <c r="AB10" s="188"/>
      <c r="AC10" s="188"/>
      <c r="AD10" s="188"/>
      <c r="AE10" s="188"/>
      <c r="AF10" s="188"/>
      <c r="AG10" s="188"/>
      <c r="AH10" s="189"/>
      <c r="AI10" s="64" t="s">
        <v>14</v>
      </c>
      <c r="AJ10" s="61"/>
      <c r="AK10" s="61"/>
      <c r="AL10" s="61"/>
      <c r="AM10" s="61"/>
      <c r="AN10" s="61"/>
      <c r="AO10" s="61"/>
      <c r="AP10" s="65"/>
    </row>
    <row r="11" spans="1:59" ht="18" customHeight="1" thickTop="1" thickBo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59" ht="18" customHeight="1" thickTop="1">
      <c r="A12" s="49" t="s">
        <v>15</v>
      </c>
      <c r="B12" s="50"/>
      <c r="C12" s="50"/>
      <c r="D12" s="50"/>
      <c r="E12" s="50"/>
      <c r="F12" s="50"/>
      <c r="G12" s="50"/>
      <c r="H12" s="50"/>
      <c r="I12" s="50"/>
      <c r="J12" s="50"/>
      <c r="K12" s="50"/>
      <c r="L12" s="50"/>
      <c r="M12" s="50"/>
      <c r="N12" s="50"/>
      <c r="O12" s="51"/>
      <c r="P12" s="18"/>
      <c r="Q12" s="52" t="s">
        <v>33</v>
      </c>
      <c r="R12" s="66"/>
      <c r="S12" s="67"/>
      <c r="T12" s="67"/>
      <c r="U12" s="67"/>
      <c r="V12" s="67"/>
      <c r="W12" s="67"/>
      <c r="X12" s="67"/>
      <c r="Y12" s="67"/>
      <c r="Z12" s="67"/>
      <c r="AA12" s="67"/>
      <c r="AB12" s="67"/>
      <c r="AC12" s="67"/>
      <c r="AD12" s="67"/>
      <c r="AE12" s="67"/>
      <c r="AF12" s="67"/>
      <c r="AG12" s="67"/>
      <c r="AH12" s="67"/>
      <c r="AI12" s="67"/>
      <c r="AJ12" s="67"/>
      <c r="AK12" s="67"/>
      <c r="AL12" s="67"/>
      <c r="AM12" s="67"/>
      <c r="AN12" s="67"/>
      <c r="AO12" s="67"/>
      <c r="AP12" s="68"/>
      <c r="AQ12" s="2"/>
      <c r="AR12" s="46"/>
      <c r="AS12" s="1"/>
      <c r="AT12" s="1"/>
      <c r="AU12" s="1"/>
      <c r="AV12" s="1"/>
      <c r="AW12" s="1"/>
      <c r="AX12" s="1"/>
      <c r="AY12" s="1"/>
      <c r="AZ12" s="1"/>
      <c r="BA12" s="1"/>
      <c r="BB12" s="1"/>
      <c r="BC12" s="1"/>
      <c r="BD12" s="1"/>
      <c r="BE12" s="1"/>
      <c r="BF12" s="1"/>
      <c r="BG12" s="1"/>
    </row>
    <row r="13" spans="1:59" ht="18" customHeight="1" thickBot="1">
      <c r="A13" s="186" t="s">
        <v>36</v>
      </c>
      <c r="B13" s="73"/>
      <c r="C13" s="73"/>
      <c r="D13" s="73"/>
      <c r="E13" s="74"/>
      <c r="F13" s="72" t="s">
        <v>37</v>
      </c>
      <c r="G13" s="73"/>
      <c r="H13" s="73"/>
      <c r="I13" s="73"/>
      <c r="J13" s="74"/>
      <c r="K13" s="75" t="s">
        <v>35</v>
      </c>
      <c r="L13" s="76"/>
      <c r="M13" s="76"/>
      <c r="N13" s="76"/>
      <c r="O13" s="77"/>
      <c r="P13" s="18"/>
      <c r="Q13" s="53" t="s">
        <v>34</v>
      </c>
      <c r="R13" s="69"/>
      <c r="S13" s="70"/>
      <c r="T13" s="70"/>
      <c r="U13" s="70"/>
      <c r="V13" s="70"/>
      <c r="W13" s="70"/>
      <c r="X13" s="70"/>
      <c r="Y13" s="70"/>
      <c r="Z13" s="70"/>
      <c r="AA13" s="70"/>
      <c r="AB13" s="70"/>
      <c r="AC13" s="70"/>
      <c r="AD13" s="70"/>
      <c r="AE13" s="70"/>
      <c r="AF13" s="70"/>
      <c r="AG13" s="70"/>
      <c r="AH13" s="70"/>
      <c r="AI13" s="70"/>
      <c r="AJ13" s="70"/>
      <c r="AK13" s="70"/>
      <c r="AL13" s="70"/>
      <c r="AM13" s="70"/>
      <c r="AN13" s="70"/>
      <c r="AO13" s="70"/>
      <c r="AP13" s="71"/>
      <c r="AQ13" s="2"/>
      <c r="AR13" s="46"/>
      <c r="AS13" s="1"/>
      <c r="AT13" s="1"/>
      <c r="AU13" s="1"/>
      <c r="AV13" s="1"/>
      <c r="AW13" s="1"/>
      <c r="AX13" s="1"/>
      <c r="AY13" s="1"/>
      <c r="AZ13" s="1"/>
      <c r="BA13" s="1"/>
      <c r="BB13" s="1"/>
      <c r="BC13" s="1"/>
      <c r="BD13" s="1"/>
      <c r="BE13" s="1"/>
      <c r="BF13" s="1"/>
      <c r="BG13" s="1"/>
    </row>
    <row r="14" spans="1:59" ht="18" customHeight="1" thickTop="1">
      <c r="A14" s="7"/>
      <c r="B14" s="7"/>
      <c r="C14" s="7"/>
      <c r="D14" s="7"/>
      <c r="E14" s="7"/>
      <c r="F14" s="7"/>
      <c r="G14" s="7"/>
      <c r="H14" s="8"/>
      <c r="I14" s="8"/>
      <c r="J14" s="8"/>
      <c r="K14" s="8"/>
      <c r="L14" s="8"/>
      <c r="M14" s="8"/>
      <c r="N14" s="8"/>
      <c r="V14" s="2"/>
      <c r="W14" s="2"/>
      <c r="X14" s="2"/>
      <c r="Y14" s="1"/>
      <c r="Z14" s="1"/>
      <c r="AA14" s="1"/>
      <c r="AB14" s="1"/>
      <c r="AC14" s="1"/>
      <c r="AD14" s="1"/>
      <c r="AE14" s="1"/>
      <c r="AF14" s="1"/>
      <c r="AG14" s="1"/>
      <c r="AH14" s="1"/>
      <c r="AI14" s="1"/>
      <c r="AJ14" s="1"/>
      <c r="AK14" s="1"/>
      <c r="AL14" s="1"/>
      <c r="AM14" s="1"/>
      <c r="AN14" s="1"/>
      <c r="AO14" s="1"/>
      <c r="AP14" s="1"/>
      <c r="AQ14" s="2"/>
      <c r="AR14" s="46"/>
      <c r="AS14" s="1"/>
      <c r="AT14" s="1"/>
      <c r="AU14" s="1"/>
      <c r="AV14" s="1"/>
      <c r="AW14" s="1"/>
      <c r="AX14" s="1"/>
      <c r="AY14" s="1"/>
      <c r="AZ14" s="1"/>
      <c r="BA14" s="1"/>
      <c r="BB14" s="1"/>
      <c r="BC14" s="1"/>
      <c r="BD14" s="1"/>
      <c r="BE14" s="1"/>
      <c r="BF14" s="1"/>
      <c r="BG14" s="1"/>
    </row>
    <row r="15" spans="1:59" ht="18" customHeight="1">
      <c r="A15" s="9" t="s">
        <v>16</v>
      </c>
      <c r="O15" s="2"/>
      <c r="P15" s="2"/>
      <c r="Q15" s="2"/>
      <c r="R15" s="2"/>
      <c r="S15" s="2"/>
      <c r="T15" s="2"/>
      <c r="U15" s="2"/>
      <c r="V15" s="2"/>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1"/>
      <c r="AU15" s="1"/>
      <c r="AV15" s="1"/>
      <c r="AW15" s="1"/>
      <c r="AX15" s="1"/>
      <c r="AY15" s="1"/>
      <c r="AZ15" s="1"/>
      <c r="BA15" s="1"/>
      <c r="BB15" s="1"/>
      <c r="BC15" s="1"/>
      <c r="BD15" s="1"/>
      <c r="BE15" s="1"/>
      <c r="BF15" s="1"/>
      <c r="BG15" s="1"/>
    </row>
    <row r="16" spans="1:59" ht="18" customHeight="1">
      <c r="A16" s="2" t="s">
        <v>38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3" ht="18" customHeight="1">
      <c r="A17" s="2" t="s">
        <v>49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3" ht="18" customHeight="1">
      <c r="A18" s="42" t="s">
        <v>44</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63" ht="18" customHeight="1">
      <c r="A19" s="2" t="s">
        <v>45</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63" ht="18" customHeight="1">
      <c r="A20" s="2" t="s">
        <v>40</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63" ht="18" customHeight="1">
      <c r="A21" s="197" t="s">
        <v>17</v>
      </c>
      <c r="B21" s="198"/>
      <c r="C21" s="198"/>
      <c r="D21" s="198"/>
      <c r="E21" s="198"/>
      <c r="F21" s="198" t="s">
        <v>39</v>
      </c>
      <c r="G21" s="198"/>
      <c r="H21" s="198"/>
      <c r="I21" s="198"/>
      <c r="J21" s="198"/>
      <c r="K21" s="198"/>
      <c r="L21" s="198"/>
      <c r="M21" s="198"/>
      <c r="N21" s="198"/>
      <c r="O21" s="198"/>
      <c r="P21" s="200"/>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2"/>
      <c r="AR21" s="2"/>
      <c r="AS21" s="2"/>
      <c r="AT21" s="2"/>
      <c r="AU21" s="2"/>
      <c r="AV21" s="2"/>
      <c r="AW21" s="2"/>
      <c r="AX21" s="2"/>
      <c r="AY21" s="2"/>
      <c r="AZ21" s="2"/>
      <c r="BA21" s="2"/>
      <c r="BB21" s="2"/>
      <c r="BC21" s="2"/>
      <c r="BD21" s="2"/>
      <c r="BE21" s="2"/>
      <c r="BF21" s="2"/>
      <c r="BG21" s="2"/>
    </row>
    <row r="22" spans="1:63" ht="18" customHeight="1">
      <c r="A22" s="195" t="s">
        <v>501</v>
      </c>
      <c r="B22" s="196"/>
      <c r="C22" s="196"/>
      <c r="D22" s="196"/>
      <c r="E22" s="196"/>
      <c r="F22" s="196"/>
      <c r="G22" s="196"/>
      <c r="H22" s="196"/>
      <c r="I22" s="196"/>
      <c r="J22" s="196"/>
      <c r="K22" s="196"/>
      <c r="L22" s="196"/>
      <c r="M22" s="196"/>
      <c r="N22" s="196"/>
      <c r="O22" s="196"/>
      <c r="P22" s="200"/>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2"/>
      <c r="AR22" s="2"/>
      <c r="AS22" s="2"/>
      <c r="AT22" s="2"/>
      <c r="AU22" s="2"/>
      <c r="AV22" s="2"/>
      <c r="AW22" s="2"/>
      <c r="AX22" s="2"/>
      <c r="AY22" s="2"/>
      <c r="AZ22" s="2"/>
      <c r="BA22" s="2"/>
      <c r="BB22" s="2"/>
      <c r="BC22" s="2"/>
      <c r="BD22" s="2"/>
      <c r="BE22" s="2"/>
      <c r="BF22" s="2"/>
      <c r="BG22" s="2"/>
    </row>
    <row r="23" spans="1:63" ht="18" customHeight="1">
      <c r="A23" s="42" t="s">
        <v>41</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63" ht="18" customHeight="1">
      <c r="A24" s="2" t="s">
        <v>42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63" ht="18" customHeight="1">
      <c r="A25" s="42" t="s">
        <v>43</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63" ht="18" customHeight="1">
      <c r="A26" s="2" t="s">
        <v>48</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63" ht="18" customHeight="1">
      <c r="A27" s="2" t="s">
        <v>46</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63" ht="18" customHeight="1">
      <c r="A28" s="2" t="s">
        <v>47</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63" ht="18" customHeight="1" thickBo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63" ht="30" customHeight="1" thickTop="1">
      <c r="A30" s="108" t="s">
        <v>500</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90" t="s">
        <v>493</v>
      </c>
      <c r="AD30" s="191"/>
      <c r="AE30" s="191"/>
      <c r="AF30" s="191"/>
      <c r="AG30" s="191"/>
      <c r="AH30" s="191"/>
      <c r="AI30" s="191"/>
      <c r="AJ30" s="191"/>
      <c r="AK30" s="191"/>
      <c r="AL30" s="191"/>
      <c r="AM30" s="191"/>
      <c r="AN30" s="191"/>
      <c r="AO30" s="191"/>
      <c r="AP30" s="192"/>
      <c r="AQ30" s="110" t="s">
        <v>18</v>
      </c>
      <c r="AR30" s="109"/>
      <c r="AS30" s="109"/>
      <c r="AT30" s="111"/>
      <c r="AU30" s="112" t="s">
        <v>19</v>
      </c>
      <c r="AV30" s="110"/>
      <c r="AW30" s="109"/>
      <c r="AX30" s="109"/>
      <c r="AY30" s="109"/>
      <c r="AZ30" s="111"/>
      <c r="BA30" s="91" t="s">
        <v>20</v>
      </c>
      <c r="BB30" s="93" t="s">
        <v>21</v>
      </c>
      <c r="BC30" s="94"/>
      <c r="BD30" s="93" t="s">
        <v>22</v>
      </c>
      <c r="BE30" s="94"/>
      <c r="BF30" s="93" t="s">
        <v>23</v>
      </c>
      <c r="BG30" s="96"/>
      <c r="BI30" s="43" t="s">
        <v>58</v>
      </c>
      <c r="BK30" s="43" t="s">
        <v>77</v>
      </c>
    </row>
    <row r="31" spans="1:63" ht="30" customHeight="1" thickBot="1">
      <c r="A31" s="11" t="s">
        <v>24</v>
      </c>
      <c r="B31" s="98" t="s">
        <v>25</v>
      </c>
      <c r="C31" s="99"/>
      <c r="D31" s="99"/>
      <c r="E31" s="99"/>
      <c r="F31" s="99"/>
      <c r="G31" s="99"/>
      <c r="H31" s="100"/>
      <c r="I31" s="98" t="s">
        <v>6</v>
      </c>
      <c r="J31" s="99"/>
      <c r="K31" s="100"/>
      <c r="L31" s="98" t="s">
        <v>26</v>
      </c>
      <c r="M31" s="99"/>
      <c r="N31" s="99"/>
      <c r="O31" s="99"/>
      <c r="P31" s="99"/>
      <c r="Q31" s="99"/>
      <c r="R31" s="99"/>
      <c r="S31" s="99"/>
      <c r="T31" s="99"/>
      <c r="U31" s="99"/>
      <c r="V31" s="99"/>
      <c r="W31" s="99"/>
      <c r="X31" s="99"/>
      <c r="Y31" s="98" t="s">
        <v>7</v>
      </c>
      <c r="Z31" s="113"/>
      <c r="AA31" s="113"/>
      <c r="AB31" s="100"/>
      <c r="AC31" s="78" t="s">
        <v>490</v>
      </c>
      <c r="AD31" s="79"/>
      <c r="AE31" s="79"/>
      <c r="AF31" s="79"/>
      <c r="AG31" s="79"/>
      <c r="AH31" s="79"/>
      <c r="AI31" s="79"/>
      <c r="AJ31" s="79"/>
      <c r="AK31" s="79"/>
      <c r="AL31" s="79"/>
      <c r="AM31" s="79" t="s">
        <v>491</v>
      </c>
      <c r="AN31" s="79"/>
      <c r="AO31" s="79"/>
      <c r="AP31" s="80"/>
      <c r="AQ31" s="98" t="s">
        <v>27</v>
      </c>
      <c r="AR31" s="100"/>
      <c r="AS31" s="98" t="s">
        <v>28</v>
      </c>
      <c r="AT31" s="100"/>
      <c r="AU31" s="98" t="s">
        <v>29</v>
      </c>
      <c r="AV31" s="113"/>
      <c r="AW31" s="100"/>
      <c r="AX31" s="98" t="s">
        <v>30</v>
      </c>
      <c r="AY31" s="113"/>
      <c r="AZ31" s="100"/>
      <c r="BA31" s="92"/>
      <c r="BB31" s="95"/>
      <c r="BC31" s="92"/>
      <c r="BD31" s="95"/>
      <c r="BE31" s="92"/>
      <c r="BF31" s="95"/>
      <c r="BG31" s="97"/>
      <c r="BI31" s="20" t="s">
        <v>53</v>
      </c>
      <c r="BK31" s="21" t="s">
        <v>78</v>
      </c>
    </row>
    <row r="32" spans="1:63" ht="30" customHeight="1" thickTop="1">
      <c r="A32" s="47" t="s">
        <v>489</v>
      </c>
      <c r="B32" s="101" t="s">
        <v>495</v>
      </c>
      <c r="C32" s="102"/>
      <c r="D32" s="102"/>
      <c r="E32" s="102"/>
      <c r="F32" s="102"/>
      <c r="G32" s="102"/>
      <c r="H32" s="59"/>
      <c r="I32" s="57" t="s">
        <v>50</v>
      </c>
      <c r="J32" s="102"/>
      <c r="K32" s="59"/>
      <c r="L32" s="103" t="s">
        <v>51</v>
      </c>
      <c r="M32" s="104"/>
      <c r="N32" s="104"/>
      <c r="O32" s="104"/>
      <c r="P32" s="104"/>
      <c r="Q32" s="104"/>
      <c r="R32" s="104"/>
      <c r="S32" s="104"/>
      <c r="T32" s="104"/>
      <c r="U32" s="104"/>
      <c r="V32" s="104"/>
      <c r="W32" s="104"/>
      <c r="X32" s="104"/>
      <c r="Y32" s="105" t="s">
        <v>52</v>
      </c>
      <c r="Z32" s="106"/>
      <c r="AA32" s="106"/>
      <c r="AB32" s="59"/>
      <c r="AC32" s="81" t="s">
        <v>494</v>
      </c>
      <c r="AD32" s="82"/>
      <c r="AE32" s="82"/>
      <c r="AF32" s="82"/>
      <c r="AG32" s="82"/>
      <c r="AH32" s="82"/>
      <c r="AI32" s="82"/>
      <c r="AJ32" s="82"/>
      <c r="AK32" s="82"/>
      <c r="AL32" s="83"/>
      <c r="AM32" s="84" t="str">
        <f>VLOOKUP(AC32,品番!A3:B$275,2,)</f>
        <v>stfi1501j</v>
      </c>
      <c r="AN32" s="84"/>
      <c r="AO32" s="84"/>
      <c r="AP32" s="85"/>
      <c r="AQ32" s="107">
        <v>43687</v>
      </c>
      <c r="AR32" s="59"/>
      <c r="AS32" s="57" t="s">
        <v>31</v>
      </c>
      <c r="AT32" s="59"/>
      <c r="AU32" s="54" t="s">
        <v>67</v>
      </c>
      <c r="AV32" s="55"/>
      <c r="AW32" s="56"/>
      <c r="AX32" s="57" t="s">
        <v>78</v>
      </c>
      <c r="AY32" s="58"/>
      <c r="AZ32" s="59"/>
      <c r="BA32" s="48">
        <v>1</v>
      </c>
      <c r="BB32" s="86">
        <f>IFERROR(VLOOKUP(AC32,金額!A3:B275,2,),"")</f>
        <v>6200</v>
      </c>
      <c r="BC32" s="87"/>
      <c r="BD32" s="88"/>
      <c r="BE32" s="59"/>
      <c r="BF32" s="89">
        <f>IFERROR(BA32*BB32+BD32,"")</f>
        <v>6200</v>
      </c>
      <c r="BG32" s="90"/>
      <c r="BI32" s="21" t="s">
        <v>54</v>
      </c>
      <c r="BK32" s="21" t="s">
        <v>79</v>
      </c>
    </row>
    <row r="33" spans="1:63" ht="30" customHeight="1">
      <c r="A33" s="12">
        <v>1</v>
      </c>
      <c r="B33" s="134"/>
      <c r="C33" s="133"/>
      <c r="D33" s="133"/>
      <c r="E33" s="133"/>
      <c r="F33" s="133"/>
      <c r="G33" s="133"/>
      <c r="H33" s="115"/>
      <c r="I33" s="118"/>
      <c r="J33" s="133"/>
      <c r="K33" s="115"/>
      <c r="L33" s="123"/>
      <c r="M33" s="124"/>
      <c r="N33" s="124"/>
      <c r="O33" s="124"/>
      <c r="P33" s="124"/>
      <c r="Q33" s="124"/>
      <c r="R33" s="124"/>
      <c r="S33" s="124"/>
      <c r="T33" s="124"/>
      <c r="U33" s="124"/>
      <c r="V33" s="124"/>
      <c r="W33" s="124"/>
      <c r="X33" s="124"/>
      <c r="Y33" s="125"/>
      <c r="Z33" s="126"/>
      <c r="AA33" s="126"/>
      <c r="AB33" s="115"/>
      <c r="AC33" s="127"/>
      <c r="AD33" s="128"/>
      <c r="AE33" s="128"/>
      <c r="AF33" s="128"/>
      <c r="AG33" s="128"/>
      <c r="AH33" s="128"/>
      <c r="AI33" s="128"/>
      <c r="AJ33" s="128"/>
      <c r="AK33" s="128"/>
      <c r="AL33" s="129"/>
      <c r="AM33" s="130" t="str">
        <f>IFERROR(VLOOKUP(AC33,品番!A4:B$275,2,),"")</f>
        <v/>
      </c>
      <c r="AN33" s="131"/>
      <c r="AO33" s="131"/>
      <c r="AP33" s="132"/>
      <c r="AQ33" s="122"/>
      <c r="AR33" s="115"/>
      <c r="AS33" s="118"/>
      <c r="AT33" s="115"/>
      <c r="AU33" s="118"/>
      <c r="AV33" s="119"/>
      <c r="AW33" s="115"/>
      <c r="AX33" s="118"/>
      <c r="AY33" s="119"/>
      <c r="AZ33" s="115"/>
      <c r="BA33" s="13"/>
      <c r="BB33" s="120" t="str">
        <f>IFERROR(VLOOKUP(AC33,金額!A4:B276,2,),"")</f>
        <v/>
      </c>
      <c r="BC33" s="121"/>
      <c r="BD33" s="114"/>
      <c r="BE33" s="115"/>
      <c r="BF33" s="116" t="str">
        <f>IFERROR(BA33*BB33+BD33,"")</f>
        <v/>
      </c>
      <c r="BG33" s="117"/>
      <c r="BI33" s="21" t="s">
        <v>55</v>
      </c>
      <c r="BK33" s="21" t="s">
        <v>80</v>
      </c>
    </row>
    <row r="34" spans="1:63" ht="30" customHeight="1">
      <c r="A34" s="12">
        <v>2</v>
      </c>
      <c r="B34" s="134"/>
      <c r="C34" s="133"/>
      <c r="D34" s="133"/>
      <c r="E34" s="133"/>
      <c r="F34" s="133"/>
      <c r="G34" s="133"/>
      <c r="H34" s="115"/>
      <c r="I34" s="118"/>
      <c r="J34" s="133"/>
      <c r="K34" s="115"/>
      <c r="L34" s="123"/>
      <c r="M34" s="124"/>
      <c r="N34" s="124"/>
      <c r="O34" s="124"/>
      <c r="P34" s="124"/>
      <c r="Q34" s="124"/>
      <c r="R34" s="124"/>
      <c r="S34" s="124"/>
      <c r="T34" s="124"/>
      <c r="U34" s="124"/>
      <c r="V34" s="124"/>
      <c r="W34" s="124"/>
      <c r="X34" s="124"/>
      <c r="Y34" s="125"/>
      <c r="Z34" s="126"/>
      <c r="AA34" s="126"/>
      <c r="AB34" s="115"/>
      <c r="AC34" s="127"/>
      <c r="AD34" s="128"/>
      <c r="AE34" s="128"/>
      <c r="AF34" s="128"/>
      <c r="AG34" s="128"/>
      <c r="AH34" s="128"/>
      <c r="AI34" s="128"/>
      <c r="AJ34" s="128"/>
      <c r="AK34" s="128"/>
      <c r="AL34" s="129"/>
      <c r="AM34" s="130" t="str">
        <f>IFERROR(VLOOKUP(AC34,品番!A5:B$275,2,),"")</f>
        <v/>
      </c>
      <c r="AN34" s="131"/>
      <c r="AO34" s="131"/>
      <c r="AP34" s="132"/>
      <c r="AQ34" s="118"/>
      <c r="AR34" s="115"/>
      <c r="AS34" s="118"/>
      <c r="AT34" s="115"/>
      <c r="AU34" s="118"/>
      <c r="AV34" s="119"/>
      <c r="AW34" s="115"/>
      <c r="AX34" s="118"/>
      <c r="AY34" s="119"/>
      <c r="AZ34" s="115"/>
      <c r="BA34" s="13"/>
      <c r="BB34" s="120" t="str">
        <f>IFERROR(VLOOKUP(AC34,金額!A5:B277,2,),"")</f>
        <v/>
      </c>
      <c r="BC34" s="121"/>
      <c r="BD34" s="114"/>
      <c r="BE34" s="115"/>
      <c r="BF34" s="116" t="str">
        <f t="shared" ref="BF34:BF55" si="0">IFERROR(BA34*BB34+BD34,"")</f>
        <v/>
      </c>
      <c r="BG34" s="117"/>
      <c r="BI34" s="21" t="s">
        <v>56</v>
      </c>
      <c r="BK34" s="21" t="s">
        <v>81</v>
      </c>
    </row>
    <row r="35" spans="1:63" ht="30" customHeight="1">
      <c r="A35" s="12">
        <v>3</v>
      </c>
      <c r="B35" s="134"/>
      <c r="C35" s="133"/>
      <c r="D35" s="133"/>
      <c r="E35" s="133"/>
      <c r="F35" s="133"/>
      <c r="G35" s="133"/>
      <c r="H35" s="115"/>
      <c r="I35" s="118"/>
      <c r="J35" s="133"/>
      <c r="K35" s="115"/>
      <c r="L35" s="123"/>
      <c r="M35" s="124"/>
      <c r="N35" s="124"/>
      <c r="O35" s="124"/>
      <c r="P35" s="124"/>
      <c r="Q35" s="124"/>
      <c r="R35" s="124"/>
      <c r="S35" s="124"/>
      <c r="T35" s="124"/>
      <c r="U35" s="124"/>
      <c r="V35" s="124"/>
      <c r="W35" s="124"/>
      <c r="X35" s="124"/>
      <c r="Y35" s="125"/>
      <c r="Z35" s="126"/>
      <c r="AA35" s="126"/>
      <c r="AB35" s="115"/>
      <c r="AC35" s="127"/>
      <c r="AD35" s="128"/>
      <c r="AE35" s="128"/>
      <c r="AF35" s="128"/>
      <c r="AG35" s="128"/>
      <c r="AH35" s="128"/>
      <c r="AI35" s="128"/>
      <c r="AJ35" s="128"/>
      <c r="AK35" s="128"/>
      <c r="AL35" s="129"/>
      <c r="AM35" s="130" t="str">
        <f>IFERROR(VLOOKUP(AC35,品番!A6:B$275,2,),"")</f>
        <v/>
      </c>
      <c r="AN35" s="131"/>
      <c r="AO35" s="131"/>
      <c r="AP35" s="132"/>
      <c r="AQ35" s="118"/>
      <c r="AR35" s="115"/>
      <c r="AS35" s="118"/>
      <c r="AT35" s="115"/>
      <c r="AU35" s="118"/>
      <c r="AV35" s="119"/>
      <c r="AW35" s="115"/>
      <c r="AX35" s="118"/>
      <c r="AY35" s="119"/>
      <c r="AZ35" s="115"/>
      <c r="BA35" s="13"/>
      <c r="BB35" s="120" t="str">
        <f>IFERROR(VLOOKUP(AC35,金額!A6:B278,2,),"")</f>
        <v/>
      </c>
      <c r="BC35" s="121"/>
      <c r="BD35" s="114"/>
      <c r="BE35" s="115"/>
      <c r="BF35" s="116" t="str">
        <f t="shared" si="0"/>
        <v/>
      </c>
      <c r="BG35" s="117"/>
      <c r="BI35" s="21" t="s">
        <v>57</v>
      </c>
      <c r="BK35" s="21" t="s">
        <v>82</v>
      </c>
    </row>
    <row r="36" spans="1:63" ht="30" customHeight="1">
      <c r="A36" s="12">
        <v>4</v>
      </c>
      <c r="B36" s="134"/>
      <c r="C36" s="133"/>
      <c r="D36" s="133"/>
      <c r="E36" s="133"/>
      <c r="F36" s="133"/>
      <c r="G36" s="133"/>
      <c r="H36" s="115"/>
      <c r="I36" s="118"/>
      <c r="J36" s="133"/>
      <c r="K36" s="115"/>
      <c r="L36" s="123"/>
      <c r="M36" s="124"/>
      <c r="N36" s="124"/>
      <c r="O36" s="124"/>
      <c r="P36" s="124"/>
      <c r="Q36" s="124"/>
      <c r="R36" s="124"/>
      <c r="S36" s="124"/>
      <c r="T36" s="124"/>
      <c r="U36" s="124"/>
      <c r="V36" s="124"/>
      <c r="W36" s="124"/>
      <c r="X36" s="124"/>
      <c r="Y36" s="125"/>
      <c r="Z36" s="126"/>
      <c r="AA36" s="126"/>
      <c r="AB36" s="115"/>
      <c r="AC36" s="127"/>
      <c r="AD36" s="128"/>
      <c r="AE36" s="128"/>
      <c r="AF36" s="128"/>
      <c r="AG36" s="128"/>
      <c r="AH36" s="128"/>
      <c r="AI36" s="128"/>
      <c r="AJ36" s="128"/>
      <c r="AK36" s="128"/>
      <c r="AL36" s="129"/>
      <c r="AM36" s="130" t="str">
        <f>IFERROR(VLOOKUP(AC36,品番!A7:B$275,2,),"")</f>
        <v/>
      </c>
      <c r="AN36" s="131"/>
      <c r="AO36" s="131"/>
      <c r="AP36" s="132"/>
      <c r="AQ36" s="118"/>
      <c r="AR36" s="115"/>
      <c r="AS36" s="118"/>
      <c r="AT36" s="115"/>
      <c r="AU36" s="118"/>
      <c r="AV36" s="119"/>
      <c r="AW36" s="115"/>
      <c r="AX36" s="118"/>
      <c r="AY36" s="119"/>
      <c r="AZ36" s="115"/>
      <c r="BA36" s="13"/>
      <c r="BB36" s="120" t="str">
        <f>IFERROR(VLOOKUP(AC36,金額!A7:B279,2,),"")</f>
        <v/>
      </c>
      <c r="BC36" s="121"/>
      <c r="BD36" s="114"/>
      <c r="BE36" s="115"/>
      <c r="BF36" s="116" t="str">
        <f t="shared" si="0"/>
        <v/>
      </c>
      <c r="BG36" s="117"/>
      <c r="BI36" s="20" t="s">
        <v>76</v>
      </c>
      <c r="BK36" s="22"/>
    </row>
    <row r="37" spans="1:63" ht="30" customHeight="1">
      <c r="A37" s="12">
        <v>5</v>
      </c>
      <c r="B37" s="134"/>
      <c r="C37" s="133"/>
      <c r="D37" s="133"/>
      <c r="E37" s="133"/>
      <c r="F37" s="133"/>
      <c r="G37" s="133"/>
      <c r="H37" s="115"/>
      <c r="I37" s="118"/>
      <c r="J37" s="133"/>
      <c r="K37" s="115"/>
      <c r="L37" s="123"/>
      <c r="M37" s="124"/>
      <c r="N37" s="124"/>
      <c r="O37" s="124"/>
      <c r="P37" s="124"/>
      <c r="Q37" s="124"/>
      <c r="R37" s="124"/>
      <c r="S37" s="124"/>
      <c r="T37" s="124"/>
      <c r="U37" s="124"/>
      <c r="V37" s="124"/>
      <c r="W37" s="124"/>
      <c r="X37" s="124"/>
      <c r="Y37" s="125"/>
      <c r="Z37" s="126"/>
      <c r="AA37" s="126"/>
      <c r="AB37" s="115"/>
      <c r="AC37" s="127"/>
      <c r="AD37" s="128"/>
      <c r="AE37" s="128"/>
      <c r="AF37" s="128"/>
      <c r="AG37" s="128"/>
      <c r="AH37" s="128"/>
      <c r="AI37" s="128"/>
      <c r="AJ37" s="128"/>
      <c r="AK37" s="128"/>
      <c r="AL37" s="129"/>
      <c r="AM37" s="130" t="str">
        <f>IFERROR(VLOOKUP(AC37,品番!A8:B$275,2,),"")</f>
        <v/>
      </c>
      <c r="AN37" s="131"/>
      <c r="AO37" s="131"/>
      <c r="AP37" s="132"/>
      <c r="AQ37" s="118"/>
      <c r="AR37" s="115"/>
      <c r="AS37" s="118"/>
      <c r="AT37" s="115"/>
      <c r="AU37" s="118"/>
      <c r="AV37" s="119"/>
      <c r="AW37" s="115"/>
      <c r="AX37" s="118"/>
      <c r="AY37" s="119"/>
      <c r="AZ37" s="115"/>
      <c r="BA37" s="13"/>
      <c r="BB37" s="120" t="str">
        <f>IFERROR(VLOOKUP(AC37,金額!A8:B280,2,),"")</f>
        <v/>
      </c>
      <c r="BC37" s="121"/>
      <c r="BD37" s="114"/>
      <c r="BE37" s="115"/>
      <c r="BF37" s="116" t="str">
        <f t="shared" si="0"/>
        <v/>
      </c>
      <c r="BG37" s="117"/>
    </row>
    <row r="38" spans="1:63" ht="30" customHeight="1">
      <c r="A38" s="12">
        <v>6</v>
      </c>
      <c r="B38" s="134"/>
      <c r="C38" s="133"/>
      <c r="D38" s="133"/>
      <c r="E38" s="133"/>
      <c r="F38" s="133"/>
      <c r="G38" s="133"/>
      <c r="H38" s="115"/>
      <c r="I38" s="118"/>
      <c r="J38" s="133"/>
      <c r="K38" s="115"/>
      <c r="L38" s="123"/>
      <c r="M38" s="124"/>
      <c r="N38" s="124"/>
      <c r="O38" s="124"/>
      <c r="P38" s="124"/>
      <c r="Q38" s="124"/>
      <c r="R38" s="124"/>
      <c r="S38" s="124"/>
      <c r="T38" s="124"/>
      <c r="U38" s="124"/>
      <c r="V38" s="124"/>
      <c r="W38" s="124"/>
      <c r="X38" s="124"/>
      <c r="Y38" s="125"/>
      <c r="Z38" s="126"/>
      <c r="AA38" s="126"/>
      <c r="AB38" s="115"/>
      <c r="AC38" s="127"/>
      <c r="AD38" s="128"/>
      <c r="AE38" s="128"/>
      <c r="AF38" s="128"/>
      <c r="AG38" s="128"/>
      <c r="AH38" s="128"/>
      <c r="AI38" s="128"/>
      <c r="AJ38" s="128"/>
      <c r="AK38" s="128"/>
      <c r="AL38" s="129"/>
      <c r="AM38" s="130" t="str">
        <f>IFERROR(VLOOKUP(AC38,品番!A9:B$275,2,),"")</f>
        <v/>
      </c>
      <c r="AN38" s="131"/>
      <c r="AO38" s="131"/>
      <c r="AP38" s="132"/>
      <c r="AQ38" s="118"/>
      <c r="AR38" s="115"/>
      <c r="AS38" s="118"/>
      <c r="AT38" s="115"/>
      <c r="AU38" s="118"/>
      <c r="AV38" s="119"/>
      <c r="AW38" s="115"/>
      <c r="AX38" s="118"/>
      <c r="AY38" s="119"/>
      <c r="AZ38" s="115"/>
      <c r="BA38" s="13"/>
      <c r="BB38" s="120" t="str">
        <f>IFERROR(VLOOKUP(AC38,金額!A9:B281,2,),"")</f>
        <v/>
      </c>
      <c r="BC38" s="121"/>
      <c r="BD38" s="114"/>
      <c r="BE38" s="115"/>
      <c r="BF38" s="116" t="str">
        <f t="shared" si="0"/>
        <v/>
      </c>
      <c r="BG38" s="117"/>
      <c r="BI38" s="43" t="s">
        <v>59</v>
      </c>
    </row>
    <row r="39" spans="1:63" ht="30" customHeight="1">
      <c r="A39" s="12">
        <v>7</v>
      </c>
      <c r="B39" s="134"/>
      <c r="C39" s="133"/>
      <c r="D39" s="133"/>
      <c r="E39" s="133"/>
      <c r="F39" s="133"/>
      <c r="G39" s="133"/>
      <c r="H39" s="115"/>
      <c r="I39" s="118"/>
      <c r="J39" s="133"/>
      <c r="K39" s="115"/>
      <c r="L39" s="123"/>
      <c r="M39" s="124"/>
      <c r="N39" s="124"/>
      <c r="O39" s="124"/>
      <c r="P39" s="124"/>
      <c r="Q39" s="124"/>
      <c r="R39" s="124"/>
      <c r="S39" s="124"/>
      <c r="T39" s="124"/>
      <c r="U39" s="124"/>
      <c r="V39" s="124"/>
      <c r="W39" s="124"/>
      <c r="X39" s="124"/>
      <c r="Y39" s="125"/>
      <c r="Z39" s="126"/>
      <c r="AA39" s="126"/>
      <c r="AB39" s="115"/>
      <c r="AC39" s="127"/>
      <c r="AD39" s="128"/>
      <c r="AE39" s="128"/>
      <c r="AF39" s="128"/>
      <c r="AG39" s="128"/>
      <c r="AH39" s="128"/>
      <c r="AI39" s="128"/>
      <c r="AJ39" s="128"/>
      <c r="AK39" s="128"/>
      <c r="AL39" s="129"/>
      <c r="AM39" s="130" t="str">
        <f>IFERROR(VLOOKUP(AC39,品番!A10:B$275,2,),"")</f>
        <v/>
      </c>
      <c r="AN39" s="131"/>
      <c r="AO39" s="131"/>
      <c r="AP39" s="132"/>
      <c r="AQ39" s="118"/>
      <c r="AR39" s="115"/>
      <c r="AS39" s="118"/>
      <c r="AT39" s="115"/>
      <c r="AU39" s="118"/>
      <c r="AV39" s="119"/>
      <c r="AW39" s="115"/>
      <c r="AX39" s="118"/>
      <c r="AY39" s="119"/>
      <c r="AZ39" s="115"/>
      <c r="BA39" s="13"/>
      <c r="BB39" s="120" t="str">
        <f>IFERROR(VLOOKUP(AC39,金額!A10:B282,2,),"")</f>
        <v/>
      </c>
      <c r="BC39" s="121"/>
      <c r="BD39" s="114"/>
      <c r="BE39" s="115"/>
      <c r="BF39" s="116" t="str">
        <f t="shared" si="0"/>
        <v/>
      </c>
      <c r="BG39" s="117"/>
      <c r="BI39" s="20" t="s">
        <v>60</v>
      </c>
    </row>
    <row r="40" spans="1:63" ht="30" customHeight="1">
      <c r="A40" s="12">
        <v>8</v>
      </c>
      <c r="B40" s="134"/>
      <c r="C40" s="133"/>
      <c r="D40" s="133"/>
      <c r="E40" s="133"/>
      <c r="F40" s="133"/>
      <c r="G40" s="133"/>
      <c r="H40" s="115"/>
      <c r="I40" s="118"/>
      <c r="J40" s="133"/>
      <c r="K40" s="115"/>
      <c r="L40" s="123"/>
      <c r="M40" s="124"/>
      <c r="N40" s="124"/>
      <c r="O40" s="124"/>
      <c r="P40" s="124"/>
      <c r="Q40" s="124"/>
      <c r="R40" s="124"/>
      <c r="S40" s="124"/>
      <c r="T40" s="124"/>
      <c r="U40" s="124"/>
      <c r="V40" s="124"/>
      <c r="W40" s="124"/>
      <c r="X40" s="124"/>
      <c r="Y40" s="125"/>
      <c r="Z40" s="126"/>
      <c r="AA40" s="126"/>
      <c r="AB40" s="115"/>
      <c r="AC40" s="127"/>
      <c r="AD40" s="128"/>
      <c r="AE40" s="128"/>
      <c r="AF40" s="128"/>
      <c r="AG40" s="128"/>
      <c r="AH40" s="128"/>
      <c r="AI40" s="128"/>
      <c r="AJ40" s="128"/>
      <c r="AK40" s="128"/>
      <c r="AL40" s="129"/>
      <c r="AM40" s="130" t="str">
        <f>IFERROR(VLOOKUP(AC40,品番!A11:B$275,2,),"")</f>
        <v/>
      </c>
      <c r="AN40" s="131"/>
      <c r="AO40" s="131"/>
      <c r="AP40" s="132"/>
      <c r="AQ40" s="118"/>
      <c r="AR40" s="115"/>
      <c r="AS40" s="118"/>
      <c r="AT40" s="115"/>
      <c r="AU40" s="118"/>
      <c r="AV40" s="119"/>
      <c r="AW40" s="115"/>
      <c r="AX40" s="118"/>
      <c r="AY40" s="119"/>
      <c r="AZ40" s="115"/>
      <c r="BA40" s="13"/>
      <c r="BB40" s="120" t="str">
        <f>IFERROR(VLOOKUP(AC40,金額!A11:B283,2,),"")</f>
        <v/>
      </c>
      <c r="BC40" s="121"/>
      <c r="BD40" s="114"/>
      <c r="BE40" s="115"/>
      <c r="BF40" s="116" t="str">
        <f t="shared" si="0"/>
        <v/>
      </c>
      <c r="BG40" s="117"/>
      <c r="BI40" s="20" t="s">
        <v>61</v>
      </c>
    </row>
    <row r="41" spans="1:63" ht="30" customHeight="1">
      <c r="A41" s="12">
        <v>9</v>
      </c>
      <c r="B41" s="134"/>
      <c r="C41" s="133"/>
      <c r="D41" s="133"/>
      <c r="E41" s="133"/>
      <c r="F41" s="133"/>
      <c r="G41" s="133"/>
      <c r="H41" s="115"/>
      <c r="I41" s="118"/>
      <c r="J41" s="133"/>
      <c r="K41" s="115"/>
      <c r="L41" s="123"/>
      <c r="M41" s="124"/>
      <c r="N41" s="124"/>
      <c r="O41" s="124"/>
      <c r="P41" s="124"/>
      <c r="Q41" s="124"/>
      <c r="R41" s="124"/>
      <c r="S41" s="124"/>
      <c r="T41" s="124"/>
      <c r="U41" s="124"/>
      <c r="V41" s="124"/>
      <c r="W41" s="124"/>
      <c r="X41" s="124"/>
      <c r="Y41" s="125"/>
      <c r="Z41" s="126"/>
      <c r="AA41" s="126"/>
      <c r="AB41" s="115"/>
      <c r="AC41" s="127"/>
      <c r="AD41" s="128"/>
      <c r="AE41" s="128"/>
      <c r="AF41" s="128"/>
      <c r="AG41" s="128"/>
      <c r="AH41" s="128"/>
      <c r="AI41" s="128"/>
      <c r="AJ41" s="128"/>
      <c r="AK41" s="128"/>
      <c r="AL41" s="129"/>
      <c r="AM41" s="130" t="str">
        <f>IFERROR(VLOOKUP(AC41,品番!A12:B$275,2,),"")</f>
        <v/>
      </c>
      <c r="AN41" s="131"/>
      <c r="AO41" s="131"/>
      <c r="AP41" s="132"/>
      <c r="AQ41" s="118"/>
      <c r="AR41" s="115"/>
      <c r="AS41" s="118"/>
      <c r="AT41" s="115"/>
      <c r="AU41" s="118"/>
      <c r="AV41" s="119"/>
      <c r="AW41" s="115"/>
      <c r="AX41" s="118"/>
      <c r="AY41" s="119"/>
      <c r="AZ41" s="115"/>
      <c r="BA41" s="13"/>
      <c r="BB41" s="120" t="str">
        <f>IFERROR(VLOOKUP(AC41,金額!A12:B284,2,),"")</f>
        <v/>
      </c>
      <c r="BC41" s="121"/>
      <c r="BD41" s="114"/>
      <c r="BE41" s="115"/>
      <c r="BF41" s="116" t="str">
        <f t="shared" si="0"/>
        <v/>
      </c>
      <c r="BG41" s="117"/>
      <c r="BI41" s="20" t="s">
        <v>62</v>
      </c>
    </row>
    <row r="42" spans="1:63" ht="30" customHeight="1">
      <c r="A42" s="12">
        <v>10</v>
      </c>
      <c r="B42" s="134"/>
      <c r="C42" s="133"/>
      <c r="D42" s="133"/>
      <c r="E42" s="133"/>
      <c r="F42" s="133"/>
      <c r="G42" s="133"/>
      <c r="H42" s="115"/>
      <c r="I42" s="118"/>
      <c r="J42" s="133"/>
      <c r="K42" s="115"/>
      <c r="L42" s="123"/>
      <c r="M42" s="124"/>
      <c r="N42" s="124"/>
      <c r="O42" s="124"/>
      <c r="P42" s="124"/>
      <c r="Q42" s="124"/>
      <c r="R42" s="124"/>
      <c r="S42" s="124"/>
      <c r="T42" s="124"/>
      <c r="U42" s="124"/>
      <c r="V42" s="124"/>
      <c r="W42" s="124"/>
      <c r="X42" s="124"/>
      <c r="Y42" s="125"/>
      <c r="Z42" s="126"/>
      <c r="AA42" s="126"/>
      <c r="AB42" s="115"/>
      <c r="AC42" s="127"/>
      <c r="AD42" s="128"/>
      <c r="AE42" s="128"/>
      <c r="AF42" s="128"/>
      <c r="AG42" s="128"/>
      <c r="AH42" s="128"/>
      <c r="AI42" s="128"/>
      <c r="AJ42" s="128"/>
      <c r="AK42" s="128"/>
      <c r="AL42" s="129"/>
      <c r="AM42" s="130" t="str">
        <f>IFERROR(VLOOKUP(AC42,品番!A13:B$275,2,),"")</f>
        <v/>
      </c>
      <c r="AN42" s="131"/>
      <c r="AO42" s="131"/>
      <c r="AP42" s="132"/>
      <c r="AQ42" s="118"/>
      <c r="AR42" s="115"/>
      <c r="AS42" s="118"/>
      <c r="AT42" s="115"/>
      <c r="AU42" s="118"/>
      <c r="AV42" s="119"/>
      <c r="AW42" s="115"/>
      <c r="AX42" s="118"/>
      <c r="AY42" s="119"/>
      <c r="AZ42" s="115"/>
      <c r="BA42" s="13"/>
      <c r="BB42" s="120" t="str">
        <f>IFERROR(VLOOKUP(AC42,金額!A13:B285,2,),"")</f>
        <v/>
      </c>
      <c r="BC42" s="121"/>
      <c r="BD42" s="114"/>
      <c r="BE42" s="115"/>
      <c r="BF42" s="116" t="str">
        <f t="shared" si="0"/>
        <v/>
      </c>
      <c r="BG42" s="117"/>
      <c r="BI42" s="20" t="s">
        <v>63</v>
      </c>
    </row>
    <row r="43" spans="1:63" ht="30" customHeight="1">
      <c r="A43" s="12">
        <v>11</v>
      </c>
      <c r="B43" s="134"/>
      <c r="C43" s="133"/>
      <c r="D43" s="133"/>
      <c r="E43" s="133"/>
      <c r="F43" s="133"/>
      <c r="G43" s="133"/>
      <c r="H43" s="115"/>
      <c r="I43" s="118"/>
      <c r="J43" s="133"/>
      <c r="K43" s="115"/>
      <c r="L43" s="123"/>
      <c r="M43" s="124"/>
      <c r="N43" s="124"/>
      <c r="O43" s="124"/>
      <c r="P43" s="124"/>
      <c r="Q43" s="124"/>
      <c r="R43" s="124"/>
      <c r="S43" s="124"/>
      <c r="T43" s="124"/>
      <c r="U43" s="124"/>
      <c r="V43" s="124"/>
      <c r="W43" s="124"/>
      <c r="X43" s="124"/>
      <c r="Y43" s="125"/>
      <c r="Z43" s="126"/>
      <c r="AA43" s="126"/>
      <c r="AB43" s="115"/>
      <c r="AC43" s="127"/>
      <c r="AD43" s="128"/>
      <c r="AE43" s="128"/>
      <c r="AF43" s="128"/>
      <c r="AG43" s="128"/>
      <c r="AH43" s="128"/>
      <c r="AI43" s="128"/>
      <c r="AJ43" s="128"/>
      <c r="AK43" s="128"/>
      <c r="AL43" s="129"/>
      <c r="AM43" s="130" t="str">
        <f>IFERROR(VLOOKUP(AC43,品番!A14:B$275,2,),"")</f>
        <v/>
      </c>
      <c r="AN43" s="131"/>
      <c r="AO43" s="131"/>
      <c r="AP43" s="132"/>
      <c r="AQ43" s="118"/>
      <c r="AR43" s="115"/>
      <c r="AS43" s="118"/>
      <c r="AT43" s="115"/>
      <c r="AU43" s="118"/>
      <c r="AV43" s="119"/>
      <c r="AW43" s="115"/>
      <c r="AX43" s="118"/>
      <c r="AY43" s="119"/>
      <c r="AZ43" s="115"/>
      <c r="BA43" s="13"/>
      <c r="BB43" s="120" t="str">
        <f>IFERROR(VLOOKUP(AC43,金額!A14:B286,2,),"")</f>
        <v/>
      </c>
      <c r="BC43" s="121"/>
      <c r="BD43" s="114"/>
      <c r="BE43" s="115"/>
      <c r="BF43" s="116" t="str">
        <f t="shared" si="0"/>
        <v/>
      </c>
      <c r="BG43" s="117"/>
      <c r="BI43" s="20" t="s">
        <v>64</v>
      </c>
    </row>
    <row r="44" spans="1:63" ht="30" customHeight="1">
      <c r="A44" s="12">
        <v>12</v>
      </c>
      <c r="B44" s="134"/>
      <c r="C44" s="133"/>
      <c r="D44" s="133"/>
      <c r="E44" s="133"/>
      <c r="F44" s="133"/>
      <c r="G44" s="133"/>
      <c r="H44" s="115"/>
      <c r="I44" s="118"/>
      <c r="J44" s="133"/>
      <c r="K44" s="115"/>
      <c r="L44" s="123"/>
      <c r="M44" s="124"/>
      <c r="N44" s="124"/>
      <c r="O44" s="124"/>
      <c r="P44" s="124"/>
      <c r="Q44" s="124"/>
      <c r="R44" s="124"/>
      <c r="S44" s="124"/>
      <c r="T44" s="124"/>
      <c r="U44" s="124"/>
      <c r="V44" s="124"/>
      <c r="W44" s="124"/>
      <c r="X44" s="124"/>
      <c r="Y44" s="125"/>
      <c r="Z44" s="126"/>
      <c r="AA44" s="126"/>
      <c r="AB44" s="115"/>
      <c r="AC44" s="127"/>
      <c r="AD44" s="128"/>
      <c r="AE44" s="128"/>
      <c r="AF44" s="128"/>
      <c r="AG44" s="128"/>
      <c r="AH44" s="128"/>
      <c r="AI44" s="128"/>
      <c r="AJ44" s="128"/>
      <c r="AK44" s="128"/>
      <c r="AL44" s="129"/>
      <c r="AM44" s="130" t="str">
        <f>IFERROR(VLOOKUP(AC44,品番!A15:B$275,2,),"")</f>
        <v/>
      </c>
      <c r="AN44" s="131"/>
      <c r="AO44" s="131"/>
      <c r="AP44" s="132"/>
      <c r="AQ44" s="118"/>
      <c r="AR44" s="115"/>
      <c r="AS44" s="118"/>
      <c r="AT44" s="115"/>
      <c r="AU44" s="118"/>
      <c r="AV44" s="119"/>
      <c r="AW44" s="115"/>
      <c r="AX44" s="118"/>
      <c r="AY44" s="119"/>
      <c r="AZ44" s="115"/>
      <c r="BA44" s="13"/>
      <c r="BB44" s="120" t="str">
        <f>IFERROR(VLOOKUP(AC44,金額!A15:B287,2,),"")</f>
        <v/>
      </c>
      <c r="BC44" s="121"/>
      <c r="BD44" s="114"/>
      <c r="BE44" s="115"/>
      <c r="BF44" s="116" t="str">
        <f t="shared" si="0"/>
        <v/>
      </c>
      <c r="BG44" s="117"/>
      <c r="BI44" s="20" t="s">
        <v>65</v>
      </c>
    </row>
    <row r="45" spans="1:63" ht="30" customHeight="1">
      <c r="A45" s="12">
        <v>13</v>
      </c>
      <c r="B45" s="134"/>
      <c r="C45" s="133"/>
      <c r="D45" s="133"/>
      <c r="E45" s="133"/>
      <c r="F45" s="133"/>
      <c r="G45" s="133"/>
      <c r="H45" s="115"/>
      <c r="I45" s="118"/>
      <c r="J45" s="133"/>
      <c r="K45" s="115"/>
      <c r="L45" s="123"/>
      <c r="M45" s="124"/>
      <c r="N45" s="124"/>
      <c r="O45" s="124"/>
      <c r="P45" s="124"/>
      <c r="Q45" s="124"/>
      <c r="R45" s="124"/>
      <c r="S45" s="124"/>
      <c r="T45" s="124"/>
      <c r="U45" s="124"/>
      <c r="V45" s="124"/>
      <c r="W45" s="124"/>
      <c r="X45" s="124"/>
      <c r="Y45" s="125"/>
      <c r="Z45" s="126"/>
      <c r="AA45" s="126"/>
      <c r="AB45" s="115"/>
      <c r="AC45" s="127"/>
      <c r="AD45" s="128"/>
      <c r="AE45" s="128"/>
      <c r="AF45" s="128"/>
      <c r="AG45" s="128"/>
      <c r="AH45" s="128"/>
      <c r="AI45" s="128"/>
      <c r="AJ45" s="128"/>
      <c r="AK45" s="128"/>
      <c r="AL45" s="129"/>
      <c r="AM45" s="130" t="str">
        <f>IFERROR(VLOOKUP(AC45,品番!A16:B$275,2,),"")</f>
        <v/>
      </c>
      <c r="AN45" s="131"/>
      <c r="AO45" s="131"/>
      <c r="AP45" s="132"/>
      <c r="AQ45" s="118"/>
      <c r="AR45" s="115"/>
      <c r="AS45" s="118"/>
      <c r="AT45" s="115"/>
      <c r="AU45" s="118"/>
      <c r="AV45" s="119"/>
      <c r="AW45" s="115"/>
      <c r="AX45" s="118"/>
      <c r="AY45" s="119"/>
      <c r="AZ45" s="115"/>
      <c r="BA45" s="13"/>
      <c r="BB45" s="120" t="str">
        <f>IFERROR(VLOOKUP(AC45,金額!A16:B288,2,),"")</f>
        <v/>
      </c>
      <c r="BC45" s="121"/>
      <c r="BD45" s="114"/>
      <c r="BE45" s="115"/>
      <c r="BF45" s="116" t="str">
        <f t="shared" si="0"/>
        <v/>
      </c>
      <c r="BG45" s="117"/>
      <c r="BI45" s="20" t="s">
        <v>66</v>
      </c>
    </row>
    <row r="46" spans="1:63" ht="30" customHeight="1">
      <c r="A46" s="12">
        <v>14</v>
      </c>
      <c r="B46" s="134"/>
      <c r="C46" s="133"/>
      <c r="D46" s="133"/>
      <c r="E46" s="133"/>
      <c r="F46" s="133"/>
      <c r="G46" s="133"/>
      <c r="H46" s="115"/>
      <c r="I46" s="118"/>
      <c r="J46" s="133"/>
      <c r="K46" s="115"/>
      <c r="L46" s="123"/>
      <c r="M46" s="124"/>
      <c r="N46" s="124"/>
      <c r="O46" s="124"/>
      <c r="P46" s="124"/>
      <c r="Q46" s="124"/>
      <c r="R46" s="124"/>
      <c r="S46" s="124"/>
      <c r="T46" s="124"/>
      <c r="U46" s="124"/>
      <c r="V46" s="124"/>
      <c r="W46" s="124"/>
      <c r="X46" s="124"/>
      <c r="Y46" s="125"/>
      <c r="Z46" s="126"/>
      <c r="AA46" s="126"/>
      <c r="AB46" s="115"/>
      <c r="AC46" s="127"/>
      <c r="AD46" s="128"/>
      <c r="AE46" s="128"/>
      <c r="AF46" s="128"/>
      <c r="AG46" s="128"/>
      <c r="AH46" s="128"/>
      <c r="AI46" s="128"/>
      <c r="AJ46" s="128"/>
      <c r="AK46" s="128"/>
      <c r="AL46" s="129"/>
      <c r="AM46" s="130" t="str">
        <f>IFERROR(VLOOKUP(AC46,品番!A17:B$275,2,),"")</f>
        <v/>
      </c>
      <c r="AN46" s="131"/>
      <c r="AO46" s="131"/>
      <c r="AP46" s="132"/>
      <c r="AQ46" s="118"/>
      <c r="AR46" s="115"/>
      <c r="AS46" s="118"/>
      <c r="AT46" s="115"/>
      <c r="AU46" s="118"/>
      <c r="AV46" s="119"/>
      <c r="AW46" s="115"/>
      <c r="AX46" s="118"/>
      <c r="AY46" s="119"/>
      <c r="AZ46" s="115"/>
      <c r="BA46" s="13"/>
      <c r="BB46" s="120" t="str">
        <f>IFERROR(VLOOKUP(AC46,金額!A17:B289,2,),"")</f>
        <v/>
      </c>
      <c r="BC46" s="121"/>
      <c r="BD46" s="114"/>
      <c r="BE46" s="115"/>
      <c r="BF46" s="116" t="str">
        <f t="shared" si="0"/>
        <v/>
      </c>
      <c r="BG46" s="117"/>
      <c r="BI46" s="20" t="s">
        <v>67</v>
      </c>
    </row>
    <row r="47" spans="1:63" ht="30" customHeight="1">
      <c r="A47" s="12">
        <v>15</v>
      </c>
      <c r="B47" s="134"/>
      <c r="C47" s="133"/>
      <c r="D47" s="133"/>
      <c r="E47" s="133"/>
      <c r="F47" s="133"/>
      <c r="G47" s="133"/>
      <c r="H47" s="115"/>
      <c r="I47" s="118"/>
      <c r="J47" s="133"/>
      <c r="K47" s="115"/>
      <c r="L47" s="123"/>
      <c r="M47" s="124"/>
      <c r="N47" s="124"/>
      <c r="O47" s="124"/>
      <c r="P47" s="124"/>
      <c r="Q47" s="124"/>
      <c r="R47" s="124"/>
      <c r="S47" s="124"/>
      <c r="T47" s="124"/>
      <c r="U47" s="124"/>
      <c r="V47" s="124"/>
      <c r="W47" s="124"/>
      <c r="X47" s="124"/>
      <c r="Y47" s="125"/>
      <c r="Z47" s="126"/>
      <c r="AA47" s="126"/>
      <c r="AB47" s="115"/>
      <c r="AC47" s="127"/>
      <c r="AD47" s="128"/>
      <c r="AE47" s="128"/>
      <c r="AF47" s="128"/>
      <c r="AG47" s="128"/>
      <c r="AH47" s="128"/>
      <c r="AI47" s="128"/>
      <c r="AJ47" s="128"/>
      <c r="AK47" s="128"/>
      <c r="AL47" s="129"/>
      <c r="AM47" s="130" t="str">
        <f>IFERROR(VLOOKUP(AC47,品番!A18:B$275,2,),"")</f>
        <v/>
      </c>
      <c r="AN47" s="131"/>
      <c r="AO47" s="131"/>
      <c r="AP47" s="132"/>
      <c r="AQ47" s="118"/>
      <c r="AR47" s="115"/>
      <c r="AS47" s="118"/>
      <c r="AT47" s="115"/>
      <c r="AU47" s="118"/>
      <c r="AV47" s="119"/>
      <c r="AW47" s="115"/>
      <c r="AX47" s="118"/>
      <c r="AY47" s="119"/>
      <c r="AZ47" s="115"/>
      <c r="BA47" s="13"/>
      <c r="BB47" s="120" t="str">
        <f>IFERROR(VLOOKUP(AC47,金額!A18:B290,2,),"")</f>
        <v/>
      </c>
      <c r="BC47" s="121"/>
      <c r="BD47" s="114"/>
      <c r="BE47" s="115"/>
      <c r="BF47" s="116" t="str">
        <f t="shared" si="0"/>
        <v/>
      </c>
      <c r="BG47" s="117"/>
      <c r="BI47" s="21" t="s">
        <v>68</v>
      </c>
    </row>
    <row r="48" spans="1:63" ht="30" customHeight="1">
      <c r="A48" s="12">
        <v>16</v>
      </c>
      <c r="B48" s="134"/>
      <c r="C48" s="133"/>
      <c r="D48" s="133"/>
      <c r="E48" s="133"/>
      <c r="F48" s="133"/>
      <c r="G48" s="133"/>
      <c r="H48" s="115"/>
      <c r="I48" s="118"/>
      <c r="J48" s="133"/>
      <c r="K48" s="115"/>
      <c r="L48" s="123"/>
      <c r="M48" s="124"/>
      <c r="N48" s="124"/>
      <c r="O48" s="124"/>
      <c r="P48" s="124"/>
      <c r="Q48" s="124"/>
      <c r="R48" s="124"/>
      <c r="S48" s="124"/>
      <c r="T48" s="124"/>
      <c r="U48" s="124"/>
      <c r="V48" s="124"/>
      <c r="W48" s="124"/>
      <c r="X48" s="124"/>
      <c r="Y48" s="125"/>
      <c r="Z48" s="126"/>
      <c r="AA48" s="126"/>
      <c r="AB48" s="115"/>
      <c r="AC48" s="127"/>
      <c r="AD48" s="128"/>
      <c r="AE48" s="128"/>
      <c r="AF48" s="128"/>
      <c r="AG48" s="128"/>
      <c r="AH48" s="128"/>
      <c r="AI48" s="128"/>
      <c r="AJ48" s="128"/>
      <c r="AK48" s="128"/>
      <c r="AL48" s="129"/>
      <c r="AM48" s="130" t="str">
        <f>IFERROR(VLOOKUP(AC48,品番!A19:B$275,2,),"")</f>
        <v/>
      </c>
      <c r="AN48" s="131"/>
      <c r="AO48" s="131"/>
      <c r="AP48" s="132"/>
      <c r="AQ48" s="118"/>
      <c r="AR48" s="115"/>
      <c r="AS48" s="118"/>
      <c r="AT48" s="115"/>
      <c r="AU48" s="118"/>
      <c r="AV48" s="119"/>
      <c r="AW48" s="115"/>
      <c r="AX48" s="118"/>
      <c r="AY48" s="119"/>
      <c r="AZ48" s="115"/>
      <c r="BA48" s="13"/>
      <c r="BB48" s="120" t="str">
        <f>IFERROR(VLOOKUP(AC48,金額!A19:B291,2,),"")</f>
        <v/>
      </c>
      <c r="BC48" s="121"/>
      <c r="BD48" s="114"/>
      <c r="BE48" s="115"/>
      <c r="BF48" s="116" t="str">
        <f t="shared" si="0"/>
        <v/>
      </c>
      <c r="BG48" s="117"/>
      <c r="BI48" s="20" t="s">
        <v>69</v>
      </c>
    </row>
    <row r="49" spans="1:61" ht="30" customHeight="1">
      <c r="A49" s="12">
        <v>17</v>
      </c>
      <c r="B49" s="134"/>
      <c r="C49" s="133"/>
      <c r="D49" s="133"/>
      <c r="E49" s="133"/>
      <c r="F49" s="133"/>
      <c r="G49" s="133"/>
      <c r="H49" s="115"/>
      <c r="I49" s="118"/>
      <c r="J49" s="133"/>
      <c r="K49" s="115"/>
      <c r="L49" s="123"/>
      <c r="M49" s="124"/>
      <c r="N49" s="124"/>
      <c r="O49" s="124"/>
      <c r="P49" s="124"/>
      <c r="Q49" s="124"/>
      <c r="R49" s="124"/>
      <c r="S49" s="124"/>
      <c r="T49" s="124"/>
      <c r="U49" s="124"/>
      <c r="V49" s="124"/>
      <c r="W49" s="124"/>
      <c r="X49" s="124"/>
      <c r="Y49" s="125"/>
      <c r="Z49" s="126"/>
      <c r="AA49" s="126"/>
      <c r="AB49" s="115"/>
      <c r="AC49" s="127"/>
      <c r="AD49" s="128"/>
      <c r="AE49" s="128"/>
      <c r="AF49" s="128"/>
      <c r="AG49" s="128"/>
      <c r="AH49" s="128"/>
      <c r="AI49" s="128"/>
      <c r="AJ49" s="128"/>
      <c r="AK49" s="128"/>
      <c r="AL49" s="129"/>
      <c r="AM49" s="130" t="str">
        <f>IFERROR(VLOOKUP(AC49,品番!A20:B$275,2,),"")</f>
        <v/>
      </c>
      <c r="AN49" s="131"/>
      <c r="AO49" s="131"/>
      <c r="AP49" s="132"/>
      <c r="AQ49" s="118"/>
      <c r="AR49" s="115"/>
      <c r="AS49" s="118"/>
      <c r="AT49" s="115"/>
      <c r="AU49" s="118"/>
      <c r="AV49" s="119"/>
      <c r="AW49" s="115"/>
      <c r="AX49" s="118"/>
      <c r="AY49" s="119"/>
      <c r="AZ49" s="115"/>
      <c r="BA49" s="13"/>
      <c r="BB49" s="120" t="str">
        <f>IFERROR(VLOOKUP(AC49,金額!A20:B292,2,),"")</f>
        <v/>
      </c>
      <c r="BC49" s="121"/>
      <c r="BD49" s="114"/>
      <c r="BE49" s="115"/>
      <c r="BF49" s="116" t="str">
        <f t="shared" si="0"/>
        <v/>
      </c>
      <c r="BG49" s="117"/>
      <c r="BI49" s="21" t="s">
        <v>70</v>
      </c>
    </row>
    <row r="50" spans="1:61" ht="30" customHeight="1">
      <c r="A50" s="12">
        <v>18</v>
      </c>
      <c r="B50" s="134"/>
      <c r="C50" s="133"/>
      <c r="D50" s="133"/>
      <c r="E50" s="133"/>
      <c r="F50" s="133"/>
      <c r="G50" s="133"/>
      <c r="H50" s="115"/>
      <c r="I50" s="118"/>
      <c r="J50" s="133"/>
      <c r="K50" s="115"/>
      <c r="L50" s="123"/>
      <c r="M50" s="124"/>
      <c r="N50" s="124"/>
      <c r="O50" s="124"/>
      <c r="P50" s="124"/>
      <c r="Q50" s="124"/>
      <c r="R50" s="124"/>
      <c r="S50" s="124"/>
      <c r="T50" s="124"/>
      <c r="U50" s="124"/>
      <c r="V50" s="124"/>
      <c r="W50" s="124"/>
      <c r="X50" s="124"/>
      <c r="Y50" s="125"/>
      <c r="Z50" s="126"/>
      <c r="AA50" s="126"/>
      <c r="AB50" s="115"/>
      <c r="AC50" s="127"/>
      <c r="AD50" s="128"/>
      <c r="AE50" s="128"/>
      <c r="AF50" s="128"/>
      <c r="AG50" s="128"/>
      <c r="AH50" s="128"/>
      <c r="AI50" s="128"/>
      <c r="AJ50" s="128"/>
      <c r="AK50" s="128"/>
      <c r="AL50" s="129"/>
      <c r="AM50" s="130" t="str">
        <f>IFERROR(VLOOKUP(AC50,品番!A21:B$275,2,),"")</f>
        <v/>
      </c>
      <c r="AN50" s="131"/>
      <c r="AO50" s="131"/>
      <c r="AP50" s="132"/>
      <c r="AQ50" s="118"/>
      <c r="AR50" s="115"/>
      <c r="AS50" s="118"/>
      <c r="AT50" s="115"/>
      <c r="AU50" s="118"/>
      <c r="AV50" s="119"/>
      <c r="AW50" s="115"/>
      <c r="AX50" s="118"/>
      <c r="AY50" s="119"/>
      <c r="AZ50" s="115"/>
      <c r="BA50" s="13"/>
      <c r="BB50" s="120" t="str">
        <f>IFERROR(VLOOKUP(AC50,金額!A21:B293,2,),"")</f>
        <v/>
      </c>
      <c r="BC50" s="121"/>
      <c r="BD50" s="114"/>
      <c r="BE50" s="115"/>
      <c r="BF50" s="116" t="str">
        <f t="shared" si="0"/>
        <v/>
      </c>
      <c r="BG50" s="117"/>
      <c r="BI50" s="20" t="s">
        <v>71</v>
      </c>
    </row>
    <row r="51" spans="1:61" ht="30" customHeight="1">
      <c r="A51" s="12">
        <v>19</v>
      </c>
      <c r="B51" s="134"/>
      <c r="C51" s="133"/>
      <c r="D51" s="133"/>
      <c r="E51" s="133"/>
      <c r="F51" s="133"/>
      <c r="G51" s="133"/>
      <c r="H51" s="115"/>
      <c r="I51" s="118"/>
      <c r="J51" s="133"/>
      <c r="K51" s="115"/>
      <c r="L51" s="123"/>
      <c r="M51" s="124"/>
      <c r="N51" s="124"/>
      <c r="O51" s="124"/>
      <c r="P51" s="124"/>
      <c r="Q51" s="124"/>
      <c r="R51" s="124"/>
      <c r="S51" s="124"/>
      <c r="T51" s="124"/>
      <c r="U51" s="124"/>
      <c r="V51" s="124"/>
      <c r="W51" s="124"/>
      <c r="X51" s="124"/>
      <c r="Y51" s="125"/>
      <c r="Z51" s="126"/>
      <c r="AA51" s="126"/>
      <c r="AB51" s="115"/>
      <c r="AC51" s="127"/>
      <c r="AD51" s="128"/>
      <c r="AE51" s="128"/>
      <c r="AF51" s="128"/>
      <c r="AG51" s="128"/>
      <c r="AH51" s="128"/>
      <c r="AI51" s="128"/>
      <c r="AJ51" s="128"/>
      <c r="AK51" s="128"/>
      <c r="AL51" s="129"/>
      <c r="AM51" s="130" t="str">
        <f>IFERROR(VLOOKUP(AC51,品番!A22:B$275,2,),"")</f>
        <v/>
      </c>
      <c r="AN51" s="131"/>
      <c r="AO51" s="131"/>
      <c r="AP51" s="132"/>
      <c r="AQ51" s="118"/>
      <c r="AR51" s="115"/>
      <c r="AS51" s="118"/>
      <c r="AT51" s="115"/>
      <c r="AU51" s="118"/>
      <c r="AV51" s="119"/>
      <c r="AW51" s="115"/>
      <c r="AX51" s="118"/>
      <c r="AY51" s="119"/>
      <c r="AZ51" s="115"/>
      <c r="BA51" s="13"/>
      <c r="BB51" s="120" t="str">
        <f>IFERROR(VLOOKUP(AC51,金額!A22:B294,2,),"")</f>
        <v/>
      </c>
      <c r="BC51" s="121"/>
      <c r="BD51" s="114"/>
      <c r="BE51" s="115"/>
      <c r="BF51" s="116" t="str">
        <f t="shared" si="0"/>
        <v/>
      </c>
      <c r="BG51" s="117"/>
      <c r="BI51" s="21" t="s">
        <v>72</v>
      </c>
    </row>
    <row r="52" spans="1:61" ht="30" customHeight="1">
      <c r="A52" s="12">
        <v>20</v>
      </c>
      <c r="B52" s="134"/>
      <c r="C52" s="133"/>
      <c r="D52" s="133"/>
      <c r="E52" s="133"/>
      <c r="F52" s="133"/>
      <c r="G52" s="133"/>
      <c r="H52" s="115"/>
      <c r="I52" s="118"/>
      <c r="J52" s="133"/>
      <c r="K52" s="115"/>
      <c r="L52" s="123"/>
      <c r="M52" s="124"/>
      <c r="N52" s="124"/>
      <c r="O52" s="124"/>
      <c r="P52" s="124"/>
      <c r="Q52" s="124"/>
      <c r="R52" s="124"/>
      <c r="S52" s="124"/>
      <c r="T52" s="124"/>
      <c r="U52" s="124"/>
      <c r="V52" s="124"/>
      <c r="W52" s="124"/>
      <c r="X52" s="124"/>
      <c r="Y52" s="125"/>
      <c r="Z52" s="126"/>
      <c r="AA52" s="126"/>
      <c r="AB52" s="115"/>
      <c r="AC52" s="127"/>
      <c r="AD52" s="128"/>
      <c r="AE52" s="128"/>
      <c r="AF52" s="128"/>
      <c r="AG52" s="128"/>
      <c r="AH52" s="128"/>
      <c r="AI52" s="128"/>
      <c r="AJ52" s="128"/>
      <c r="AK52" s="128"/>
      <c r="AL52" s="129"/>
      <c r="AM52" s="130" t="str">
        <f>IFERROR(VLOOKUP(AC52,品番!A23:B$275,2,),"")</f>
        <v/>
      </c>
      <c r="AN52" s="131"/>
      <c r="AO52" s="131"/>
      <c r="AP52" s="132"/>
      <c r="AQ52" s="118"/>
      <c r="AR52" s="115"/>
      <c r="AS52" s="118"/>
      <c r="AT52" s="115"/>
      <c r="AU52" s="118"/>
      <c r="AV52" s="119"/>
      <c r="AW52" s="115"/>
      <c r="AX52" s="118"/>
      <c r="AY52" s="119"/>
      <c r="AZ52" s="115"/>
      <c r="BA52" s="13"/>
      <c r="BB52" s="120" t="str">
        <f>IFERROR(VLOOKUP(AC52,金額!A23:B295,2,),"")</f>
        <v/>
      </c>
      <c r="BC52" s="121"/>
      <c r="BD52" s="114"/>
      <c r="BE52" s="115"/>
      <c r="BF52" s="116" t="str">
        <f t="shared" si="0"/>
        <v/>
      </c>
      <c r="BG52" s="117"/>
      <c r="BI52" s="21" t="s">
        <v>73</v>
      </c>
    </row>
    <row r="53" spans="1:61" ht="30" customHeight="1">
      <c r="A53" s="12">
        <v>21</v>
      </c>
      <c r="B53" s="134"/>
      <c r="C53" s="133"/>
      <c r="D53" s="133"/>
      <c r="E53" s="133"/>
      <c r="F53" s="133"/>
      <c r="G53" s="133"/>
      <c r="H53" s="115"/>
      <c r="I53" s="118"/>
      <c r="J53" s="133"/>
      <c r="K53" s="115"/>
      <c r="L53" s="123"/>
      <c r="M53" s="124"/>
      <c r="N53" s="124"/>
      <c r="O53" s="124"/>
      <c r="P53" s="124"/>
      <c r="Q53" s="124"/>
      <c r="R53" s="124"/>
      <c r="S53" s="124"/>
      <c r="T53" s="124"/>
      <c r="U53" s="124"/>
      <c r="V53" s="124"/>
      <c r="W53" s="124"/>
      <c r="X53" s="124"/>
      <c r="Y53" s="125"/>
      <c r="Z53" s="126"/>
      <c r="AA53" s="126"/>
      <c r="AB53" s="115"/>
      <c r="AC53" s="127"/>
      <c r="AD53" s="128"/>
      <c r="AE53" s="128"/>
      <c r="AF53" s="128"/>
      <c r="AG53" s="128"/>
      <c r="AH53" s="128"/>
      <c r="AI53" s="128"/>
      <c r="AJ53" s="128"/>
      <c r="AK53" s="128"/>
      <c r="AL53" s="129"/>
      <c r="AM53" s="130" t="str">
        <f>IFERROR(VLOOKUP(AC53,品番!A24:B$275,2,),"")</f>
        <v/>
      </c>
      <c r="AN53" s="131"/>
      <c r="AO53" s="131"/>
      <c r="AP53" s="132"/>
      <c r="AQ53" s="118"/>
      <c r="AR53" s="115"/>
      <c r="AS53" s="118"/>
      <c r="AT53" s="115"/>
      <c r="AU53" s="118"/>
      <c r="AV53" s="119"/>
      <c r="AW53" s="115"/>
      <c r="AX53" s="118"/>
      <c r="AY53" s="119"/>
      <c r="AZ53" s="115"/>
      <c r="BA53" s="13"/>
      <c r="BB53" s="120" t="str">
        <f>IFERROR(VLOOKUP(AC53,金額!A24:B296,2,),"")</f>
        <v/>
      </c>
      <c r="BC53" s="121"/>
      <c r="BD53" s="114"/>
      <c r="BE53" s="115"/>
      <c r="BF53" s="116" t="str">
        <f t="shared" si="0"/>
        <v/>
      </c>
      <c r="BG53" s="117"/>
      <c r="BI53" s="20" t="s">
        <v>74</v>
      </c>
    </row>
    <row r="54" spans="1:61" ht="30" customHeight="1">
      <c r="A54" s="12">
        <v>22</v>
      </c>
      <c r="B54" s="134"/>
      <c r="C54" s="133"/>
      <c r="D54" s="133"/>
      <c r="E54" s="133"/>
      <c r="F54" s="133"/>
      <c r="G54" s="133"/>
      <c r="H54" s="115"/>
      <c r="I54" s="118"/>
      <c r="J54" s="133"/>
      <c r="K54" s="115"/>
      <c r="L54" s="123"/>
      <c r="M54" s="124"/>
      <c r="N54" s="124"/>
      <c r="O54" s="124"/>
      <c r="P54" s="124"/>
      <c r="Q54" s="124"/>
      <c r="R54" s="124"/>
      <c r="S54" s="124"/>
      <c r="T54" s="124"/>
      <c r="U54" s="124"/>
      <c r="V54" s="124"/>
      <c r="W54" s="124"/>
      <c r="X54" s="124"/>
      <c r="Y54" s="125"/>
      <c r="Z54" s="126"/>
      <c r="AA54" s="126"/>
      <c r="AB54" s="115"/>
      <c r="AC54" s="127"/>
      <c r="AD54" s="128"/>
      <c r="AE54" s="128"/>
      <c r="AF54" s="128"/>
      <c r="AG54" s="128"/>
      <c r="AH54" s="128"/>
      <c r="AI54" s="128"/>
      <c r="AJ54" s="128"/>
      <c r="AK54" s="128"/>
      <c r="AL54" s="129"/>
      <c r="AM54" s="130" t="str">
        <f>IFERROR(VLOOKUP(AC54,品番!A25:B$275,2,),"")</f>
        <v/>
      </c>
      <c r="AN54" s="131"/>
      <c r="AO54" s="131"/>
      <c r="AP54" s="132"/>
      <c r="AQ54" s="118"/>
      <c r="AR54" s="115"/>
      <c r="AS54" s="118"/>
      <c r="AT54" s="115"/>
      <c r="AU54" s="118"/>
      <c r="AV54" s="119"/>
      <c r="AW54" s="115"/>
      <c r="AX54" s="118"/>
      <c r="AY54" s="119"/>
      <c r="AZ54" s="115"/>
      <c r="BA54" s="13"/>
      <c r="BB54" s="120" t="str">
        <f>IFERROR(VLOOKUP(AC54,金額!A25:B297,2,),"")</f>
        <v/>
      </c>
      <c r="BC54" s="121"/>
      <c r="BD54" s="114"/>
      <c r="BE54" s="115"/>
      <c r="BF54" s="116" t="str">
        <f t="shared" si="0"/>
        <v/>
      </c>
      <c r="BG54" s="117"/>
      <c r="BI54" s="20" t="s">
        <v>75</v>
      </c>
    </row>
    <row r="55" spans="1:61" ht="30" customHeight="1">
      <c r="A55" s="12">
        <v>23</v>
      </c>
      <c r="B55" s="134"/>
      <c r="C55" s="133"/>
      <c r="D55" s="133"/>
      <c r="E55" s="133"/>
      <c r="F55" s="133"/>
      <c r="G55" s="133"/>
      <c r="H55" s="115"/>
      <c r="I55" s="118"/>
      <c r="J55" s="133"/>
      <c r="K55" s="115"/>
      <c r="L55" s="123"/>
      <c r="M55" s="124"/>
      <c r="N55" s="124"/>
      <c r="O55" s="124"/>
      <c r="P55" s="124"/>
      <c r="Q55" s="124"/>
      <c r="R55" s="124"/>
      <c r="S55" s="124"/>
      <c r="T55" s="124"/>
      <c r="U55" s="124"/>
      <c r="V55" s="124"/>
      <c r="W55" s="124"/>
      <c r="X55" s="124"/>
      <c r="Y55" s="125"/>
      <c r="Z55" s="126"/>
      <c r="AA55" s="126"/>
      <c r="AB55" s="115"/>
      <c r="AC55" s="127"/>
      <c r="AD55" s="128"/>
      <c r="AE55" s="128"/>
      <c r="AF55" s="128"/>
      <c r="AG55" s="128"/>
      <c r="AH55" s="128"/>
      <c r="AI55" s="128"/>
      <c r="AJ55" s="128"/>
      <c r="AK55" s="128"/>
      <c r="AL55" s="129"/>
      <c r="AM55" s="130" t="str">
        <f>IFERROR(VLOOKUP(AC55,品番!A26:B$275,2,),"")</f>
        <v/>
      </c>
      <c r="AN55" s="131"/>
      <c r="AO55" s="131"/>
      <c r="AP55" s="132"/>
      <c r="AQ55" s="118"/>
      <c r="AR55" s="115"/>
      <c r="AS55" s="118"/>
      <c r="AT55" s="115"/>
      <c r="AU55" s="118"/>
      <c r="AV55" s="119"/>
      <c r="AW55" s="115"/>
      <c r="AX55" s="118"/>
      <c r="AY55" s="119"/>
      <c r="AZ55" s="115"/>
      <c r="BA55" s="13"/>
      <c r="BB55" s="120" t="str">
        <f>IFERROR(VLOOKUP(AC55,金額!A26:B298,2,),"")</f>
        <v/>
      </c>
      <c r="BC55" s="121"/>
      <c r="BD55" s="114"/>
      <c r="BE55" s="115"/>
      <c r="BF55" s="116" t="str">
        <f t="shared" si="0"/>
        <v/>
      </c>
      <c r="BG55" s="117"/>
      <c r="BI55" s="22"/>
    </row>
    <row r="56" spans="1:61" ht="30" customHeight="1">
      <c r="A56" s="12">
        <v>24</v>
      </c>
      <c r="B56" s="134"/>
      <c r="C56" s="133"/>
      <c r="D56" s="133"/>
      <c r="E56" s="133"/>
      <c r="F56" s="133"/>
      <c r="G56" s="133"/>
      <c r="H56" s="115"/>
      <c r="I56" s="118"/>
      <c r="J56" s="133"/>
      <c r="K56" s="115"/>
      <c r="L56" s="123"/>
      <c r="M56" s="124"/>
      <c r="N56" s="124"/>
      <c r="O56" s="124"/>
      <c r="P56" s="124"/>
      <c r="Q56" s="124"/>
      <c r="R56" s="124"/>
      <c r="S56" s="124"/>
      <c r="T56" s="124"/>
      <c r="U56" s="124"/>
      <c r="V56" s="124"/>
      <c r="W56" s="124"/>
      <c r="X56" s="124"/>
      <c r="Y56" s="125"/>
      <c r="Z56" s="126"/>
      <c r="AA56" s="126"/>
      <c r="AB56" s="115"/>
      <c r="AC56" s="127"/>
      <c r="AD56" s="128"/>
      <c r="AE56" s="128"/>
      <c r="AF56" s="128"/>
      <c r="AG56" s="128"/>
      <c r="AH56" s="128"/>
      <c r="AI56" s="128"/>
      <c r="AJ56" s="128"/>
      <c r="AK56" s="128"/>
      <c r="AL56" s="129"/>
      <c r="AM56" s="130" t="str">
        <f>IFERROR(VLOOKUP(AC56,品番!A27:B$275,2,),"")</f>
        <v/>
      </c>
      <c r="AN56" s="131"/>
      <c r="AO56" s="131"/>
      <c r="AP56" s="132"/>
      <c r="AQ56" s="118"/>
      <c r="AR56" s="115"/>
      <c r="AS56" s="118"/>
      <c r="AT56" s="115"/>
      <c r="AU56" s="118"/>
      <c r="AV56" s="119"/>
      <c r="AW56" s="115"/>
      <c r="AX56" s="118"/>
      <c r="AY56" s="119"/>
      <c r="AZ56" s="115"/>
      <c r="BA56" s="13"/>
      <c r="BB56" s="120" t="str">
        <f>IFERROR(VLOOKUP(AC56,金額!A27:B299,2,),"")</f>
        <v/>
      </c>
      <c r="BC56" s="121"/>
      <c r="BD56" s="114"/>
      <c r="BE56" s="115"/>
      <c r="BF56" s="116" t="str">
        <f t="shared" ref="BF56" si="1">IFERROR(BA56*BB56+BD56,"")</f>
        <v/>
      </c>
      <c r="BG56" s="117"/>
      <c r="BI56" s="44"/>
    </row>
    <row r="57" spans="1:61" ht="30" customHeight="1" thickBot="1">
      <c r="A57" s="12">
        <v>25</v>
      </c>
      <c r="B57" s="134"/>
      <c r="C57" s="133"/>
      <c r="D57" s="133"/>
      <c r="E57" s="133"/>
      <c r="F57" s="133"/>
      <c r="G57" s="133"/>
      <c r="H57" s="115"/>
      <c r="I57" s="118"/>
      <c r="J57" s="133"/>
      <c r="K57" s="115"/>
      <c r="L57" s="123"/>
      <c r="M57" s="124"/>
      <c r="N57" s="124"/>
      <c r="O57" s="124"/>
      <c r="P57" s="124"/>
      <c r="Q57" s="124"/>
      <c r="R57" s="124"/>
      <c r="S57" s="124"/>
      <c r="T57" s="124"/>
      <c r="U57" s="124"/>
      <c r="V57" s="124"/>
      <c r="W57" s="124"/>
      <c r="X57" s="124"/>
      <c r="Y57" s="125"/>
      <c r="Z57" s="126"/>
      <c r="AA57" s="126"/>
      <c r="AB57" s="115"/>
      <c r="AC57" s="127"/>
      <c r="AD57" s="128"/>
      <c r="AE57" s="128"/>
      <c r="AF57" s="128"/>
      <c r="AG57" s="128"/>
      <c r="AH57" s="128"/>
      <c r="AI57" s="128"/>
      <c r="AJ57" s="128"/>
      <c r="AK57" s="128"/>
      <c r="AL57" s="129"/>
      <c r="AM57" s="130" t="str">
        <f>IFERROR(VLOOKUP(AC57,品番!A28:B$275,2,),"")</f>
        <v/>
      </c>
      <c r="AN57" s="131"/>
      <c r="AO57" s="131"/>
      <c r="AP57" s="132"/>
      <c r="AQ57" s="118"/>
      <c r="AR57" s="115"/>
      <c r="AS57" s="118"/>
      <c r="AT57" s="115"/>
      <c r="AU57" s="118"/>
      <c r="AV57" s="119"/>
      <c r="AW57" s="115"/>
      <c r="AX57" s="118"/>
      <c r="AY57" s="119"/>
      <c r="AZ57" s="115"/>
      <c r="BA57" s="13"/>
      <c r="BB57" s="120" t="str">
        <f>IFERROR(VLOOKUP(AC57,金額!A28:B300,2,),"")</f>
        <v/>
      </c>
      <c r="BC57" s="121"/>
      <c r="BD57" s="114"/>
      <c r="BE57" s="115"/>
      <c r="BF57" s="116" t="str">
        <f t="shared" ref="BF57" si="2">IFERROR(BA57*BB57+BD57,"")</f>
        <v/>
      </c>
      <c r="BG57" s="117"/>
      <c r="BI57" s="44"/>
    </row>
    <row r="58" spans="1:61" ht="18" customHeight="1" thickTop="1" thickBot="1">
      <c r="A58" s="14"/>
      <c r="B58" s="180"/>
      <c r="C58" s="181"/>
      <c r="D58" s="181"/>
      <c r="E58" s="181"/>
      <c r="F58" s="181"/>
      <c r="G58" s="181"/>
      <c r="H58" s="181"/>
      <c r="I58" s="182"/>
      <c r="J58" s="181"/>
      <c r="K58" s="181"/>
      <c r="L58" s="183"/>
      <c r="M58" s="181"/>
      <c r="N58" s="181"/>
      <c r="O58" s="181"/>
      <c r="P58" s="181"/>
      <c r="Q58" s="181"/>
      <c r="R58" s="181"/>
      <c r="S58" s="181"/>
      <c r="T58" s="181"/>
      <c r="U58" s="184"/>
      <c r="V58" s="181"/>
      <c r="W58" s="181"/>
      <c r="X58" s="181"/>
      <c r="Y58" s="182"/>
      <c r="Z58" s="185"/>
      <c r="AA58" s="185"/>
      <c r="AB58" s="181"/>
      <c r="AC58" s="10"/>
      <c r="AD58" s="10"/>
      <c r="AE58" s="10"/>
      <c r="AF58" s="10"/>
      <c r="AG58" s="180"/>
      <c r="AH58" s="181"/>
      <c r="AI58" s="181"/>
      <c r="AJ58" s="181"/>
      <c r="AK58" s="181"/>
      <c r="AL58" s="184"/>
      <c r="AM58" s="184"/>
      <c r="AN58" s="184"/>
      <c r="AO58" s="181"/>
      <c r="AP58" s="181"/>
      <c r="AQ58" s="182"/>
      <c r="AR58" s="181"/>
      <c r="AS58" s="182"/>
      <c r="AT58" s="96"/>
      <c r="AU58" s="176" t="s">
        <v>32</v>
      </c>
      <c r="AV58" s="177"/>
      <c r="AW58" s="61"/>
      <c r="AX58" s="61"/>
      <c r="AY58" s="61"/>
      <c r="AZ58" s="62"/>
      <c r="BA58" s="15">
        <f>SUM(BA33:BA57)</f>
        <v>0</v>
      </c>
      <c r="BB58" s="178">
        <f>SUM(BB33:BC57)</f>
        <v>0</v>
      </c>
      <c r="BC58" s="62"/>
      <c r="BD58" s="179">
        <f>SUM(BD33:BE57)</f>
        <v>0</v>
      </c>
      <c r="BE58" s="62"/>
      <c r="BF58" s="178">
        <f>SUM(BF33:BG57)</f>
        <v>0</v>
      </c>
      <c r="BG58" s="65"/>
    </row>
    <row r="59" spans="1:61" ht="12" customHeight="1" thickTop="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61"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61"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61"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61" ht="12"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61" ht="12"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2"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2"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2"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2"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12"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ht="12"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1:59" ht="12"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1:59" ht="12"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1:59"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1:59"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1:59" ht="12"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ht="12"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ht="12"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ht="12"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ht="12"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ht="12"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ht="12"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ht="12"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ht="12"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ht="12"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ht="12"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ht="12"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9" ht="12"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1:59" ht="12"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1:59" ht="12"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ht="12"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1:59" ht="12"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1:59"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1:59"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1:59"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1:59"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1:59" ht="12"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1:59" ht="12"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1:59" ht="12"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1:59" ht="12"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1:59" ht="12"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1:59" ht="1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1:59" ht="12"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1:59" ht="12"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1:59" ht="12"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1:59" ht="12"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1:59" ht="12"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1:59" ht="12"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1:59" ht="12"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1:59" ht="12"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1:59" ht="12"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1:59" ht="12"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ht="12"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ht="12"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ht="12"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1:59" ht="12"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1:59" ht="12"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1:59" ht="12"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1:59" ht="12"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1:59" ht="12"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1:59" ht="12"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1:59" ht="12"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ht="12"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1:59" ht="12"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ht="12"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1:59" ht="12"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1:59" ht="12"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1:59" ht="12"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1:59" ht="12"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1:59" ht="12"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1:59" ht="12"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1:59" ht="12"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1:59" ht="12"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1:59" ht="12"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1:59" ht="12"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ht="12"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1:59" ht="12"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1:59" ht="12"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1:59" ht="12"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1:59" ht="12"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1:59" ht="12"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1:59" ht="12"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1:59"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1:59"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ht="12"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ht="12"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1:59" ht="12"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ht="12"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1:59" ht="12"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59" ht="12"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1:59" ht="12"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1:59" ht="12"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ht="12"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1:59" ht="12"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ht="12"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1:59" ht="12"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1:59" ht="12"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1:59" ht="12"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1:59" ht="12"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1:59" ht="12"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1:59" ht="12"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1:59" ht="12"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1:59" ht="12"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1:59" ht="12"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1:59" ht="12"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1:59" ht="12"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ht="12"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59" ht="12"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1:59" ht="12"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1:59" ht="12"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1:59" ht="12"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1:59" ht="12"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1:59" ht="12"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1:59" ht="12"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1:59" ht="12"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1:59" ht="12"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1:59" ht="12"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1:59" ht="12"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1:59" ht="12"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1:59" ht="12"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1:59" ht="12"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1:59" ht="12"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1:59" ht="12"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1:59" ht="12"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1:59" ht="12"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1:59" ht="12"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1:59" ht="12"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1:59" ht="12"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1:59" ht="12"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1:59" ht="12"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1:59" ht="12"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1:59" ht="12"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1:59" ht="12"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1:59" ht="12"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1:59" ht="12"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row r="205" spans="1:59" ht="12"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row>
    <row r="206" spans="1:59" ht="12"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row>
    <row r="207" spans="1:59" ht="12"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row>
    <row r="208" spans="1:59" ht="12"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row>
    <row r="209" spans="1:59" ht="12"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row>
    <row r="210" spans="1:59" ht="12"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row>
    <row r="211" spans="1:59" ht="12"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row>
    <row r="212" spans="1:59" ht="12"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row>
    <row r="213" spans="1:59" ht="12"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row>
    <row r="214" spans="1:59" ht="12"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row>
    <row r="215" spans="1:59" ht="12"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row>
    <row r="216" spans="1:59" ht="12"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row>
    <row r="217" spans="1:59" ht="12"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row>
    <row r="218" spans="1:59" ht="12"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row>
    <row r="219" spans="1:59" ht="12"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row>
    <row r="220" spans="1:59" ht="12"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row>
    <row r="221" spans="1:59" ht="12"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row>
    <row r="222" spans="1:59" ht="12"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row>
    <row r="223" spans="1:59" ht="12"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row>
    <row r="224" spans="1:59" ht="12"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1:59" ht="12"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1:59" ht="12"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1:59" ht="12"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1:59" ht="12"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1:59" ht="12"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1:59" ht="12"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1:59"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1:59" ht="12"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1:59" ht="12"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1:59" ht="12"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1:59" ht="12"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1:59" ht="12"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1:59" ht="12"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1:59" ht="12"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1:59" ht="12"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1:59" ht="12"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1:59" ht="12"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1:59" ht="12"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1:59" ht="12"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1:59" ht="12"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1:59" ht="12"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1:59" ht="12"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1:59" ht="12"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1:59" ht="12"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1:59" ht="12"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1:59" ht="12"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1:59" ht="12"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1:59" ht="12"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1:59" ht="12"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1:59" ht="12"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1:59" ht="12"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1:59" ht="12"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1:59" ht="12"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1:59" ht="12"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1:59" ht="15.75" customHeight="1"/>
    <row r="260" spans="1:59" ht="15.75" customHeight="1"/>
    <row r="261" spans="1:59" ht="15.75" customHeight="1"/>
    <row r="262" spans="1:59" ht="15.75" customHeight="1"/>
    <row r="263" spans="1:59" ht="15.75" customHeight="1"/>
    <row r="264" spans="1:59" ht="15.75" customHeight="1"/>
    <row r="265" spans="1:59" ht="15.75" customHeight="1"/>
    <row r="266" spans="1:59" ht="15.75" customHeight="1"/>
    <row r="267" spans="1:59" ht="15.75" customHeight="1"/>
    <row r="268" spans="1:59" ht="15.75" customHeight="1"/>
    <row r="269" spans="1:59" ht="15.75" customHeight="1"/>
    <row r="270" spans="1:59" ht="15.75" customHeight="1"/>
    <row r="271" spans="1:59" ht="15.75" customHeight="1"/>
    <row r="272" spans="1:5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04">
    <mergeCell ref="AX56:AZ56"/>
    <mergeCell ref="BB56:BC56"/>
    <mergeCell ref="BD56:BE56"/>
    <mergeCell ref="BF56:BG56"/>
    <mergeCell ref="B57:H57"/>
    <mergeCell ref="I57:K57"/>
    <mergeCell ref="L57:X57"/>
    <mergeCell ref="Y57:AB57"/>
    <mergeCell ref="AC57:AL57"/>
    <mergeCell ref="AM57:AP57"/>
    <mergeCell ref="AQ57:AR57"/>
    <mergeCell ref="AS57:AT57"/>
    <mergeCell ref="AU57:AW57"/>
    <mergeCell ref="AX57:AZ57"/>
    <mergeCell ref="BB57:BC57"/>
    <mergeCell ref="BD57:BE57"/>
    <mergeCell ref="BF57:BG57"/>
    <mergeCell ref="B56:H56"/>
    <mergeCell ref="I56:K56"/>
    <mergeCell ref="L56:X56"/>
    <mergeCell ref="Y56:AB56"/>
    <mergeCell ref="AC56:AL56"/>
    <mergeCell ref="AM56:AP56"/>
    <mergeCell ref="AQ56:AR56"/>
    <mergeCell ref="AS56:AT56"/>
    <mergeCell ref="AU56:AW56"/>
    <mergeCell ref="A13:E13"/>
    <mergeCell ref="U10:AH10"/>
    <mergeCell ref="B33:H33"/>
    <mergeCell ref="I33:K33"/>
    <mergeCell ref="L33:X33"/>
    <mergeCell ref="Y33:AB33"/>
    <mergeCell ref="AC33:AL33"/>
    <mergeCell ref="AM33:AP33"/>
    <mergeCell ref="AC30:AP30"/>
    <mergeCell ref="AU51:AW51"/>
    <mergeCell ref="AU50:AW50"/>
    <mergeCell ref="AU49:AW49"/>
    <mergeCell ref="AU48:AW48"/>
    <mergeCell ref="AU47:AW47"/>
    <mergeCell ref="AU46:AW46"/>
    <mergeCell ref="AU45:AW45"/>
    <mergeCell ref="AU44:AW44"/>
    <mergeCell ref="AU43:AW43"/>
    <mergeCell ref="AU42:AW42"/>
    <mergeCell ref="AU55:AW55"/>
    <mergeCell ref="AU54:AW54"/>
    <mergeCell ref="AX51:AZ51"/>
    <mergeCell ref="BB51:BC51"/>
    <mergeCell ref="BD51:BE51"/>
    <mergeCell ref="BF51:BG51"/>
    <mergeCell ref="B51:H51"/>
    <mergeCell ref="I51:K51"/>
    <mergeCell ref="L51:X51"/>
    <mergeCell ref="Y51:AB51"/>
    <mergeCell ref="AQ51:AR51"/>
    <mergeCell ref="AS51:AT51"/>
    <mergeCell ref="AC51:AL51"/>
    <mergeCell ref="AM51:AP51"/>
    <mergeCell ref="AX50:AZ50"/>
    <mergeCell ref="BB50:BC50"/>
    <mergeCell ref="BD50:BE50"/>
    <mergeCell ref="BF50:BG50"/>
    <mergeCell ref="B50:H50"/>
    <mergeCell ref="I50:K50"/>
    <mergeCell ref="L50:X50"/>
    <mergeCell ref="Y50:AB50"/>
    <mergeCell ref="AQ50:AR50"/>
    <mergeCell ref="AS50:AT50"/>
    <mergeCell ref="AC50:AL50"/>
    <mergeCell ref="AM50:AP50"/>
    <mergeCell ref="AX49:AZ49"/>
    <mergeCell ref="BB49:BC49"/>
    <mergeCell ref="BD49:BE49"/>
    <mergeCell ref="BF49:BG49"/>
    <mergeCell ref="B49:H49"/>
    <mergeCell ref="I49:K49"/>
    <mergeCell ref="L49:X49"/>
    <mergeCell ref="Y49:AB49"/>
    <mergeCell ref="AQ49:AR49"/>
    <mergeCell ref="AS49:AT49"/>
    <mergeCell ref="AC49:AL49"/>
    <mergeCell ref="AM49:AP49"/>
    <mergeCell ref="AX48:AZ48"/>
    <mergeCell ref="BB48:BC48"/>
    <mergeCell ref="BD48:BE48"/>
    <mergeCell ref="BF48:BG48"/>
    <mergeCell ref="B48:H48"/>
    <mergeCell ref="I48:K48"/>
    <mergeCell ref="L48:X48"/>
    <mergeCell ref="Y48:AB48"/>
    <mergeCell ref="AQ48:AR48"/>
    <mergeCell ref="AS48:AT48"/>
    <mergeCell ref="AC48:AL48"/>
    <mergeCell ref="AM48:AP48"/>
    <mergeCell ref="AX47:AZ47"/>
    <mergeCell ref="BB47:BC47"/>
    <mergeCell ref="BD47:BE47"/>
    <mergeCell ref="BF47:BG47"/>
    <mergeCell ref="B47:H47"/>
    <mergeCell ref="I47:K47"/>
    <mergeCell ref="L47:X47"/>
    <mergeCell ref="Y47:AB47"/>
    <mergeCell ref="AQ47:AR47"/>
    <mergeCell ref="AS47:AT47"/>
    <mergeCell ref="AC47:AL47"/>
    <mergeCell ref="AM47:AP47"/>
    <mergeCell ref="AX46:AZ46"/>
    <mergeCell ref="BB46:BC46"/>
    <mergeCell ref="BD46:BE46"/>
    <mergeCell ref="BF46:BG46"/>
    <mergeCell ref="B46:H46"/>
    <mergeCell ref="I46:K46"/>
    <mergeCell ref="L46:X46"/>
    <mergeCell ref="Y46:AB46"/>
    <mergeCell ref="AQ46:AR46"/>
    <mergeCell ref="AS46:AT46"/>
    <mergeCell ref="AC46:AL46"/>
    <mergeCell ref="AM46:AP46"/>
    <mergeCell ref="AX45:AZ45"/>
    <mergeCell ref="BB45:BC45"/>
    <mergeCell ref="BD45:BE45"/>
    <mergeCell ref="BF45:BG45"/>
    <mergeCell ref="B45:H45"/>
    <mergeCell ref="I45:K45"/>
    <mergeCell ref="L45:X45"/>
    <mergeCell ref="Y45:AB45"/>
    <mergeCell ref="AQ45:AR45"/>
    <mergeCell ref="AS45:AT45"/>
    <mergeCell ref="AC45:AL45"/>
    <mergeCell ref="AM45:AP45"/>
    <mergeCell ref="AU58:AZ58"/>
    <mergeCell ref="BB58:BC58"/>
    <mergeCell ref="BD58:BE58"/>
    <mergeCell ref="BF58:BG58"/>
    <mergeCell ref="B58:H58"/>
    <mergeCell ref="I58:K58"/>
    <mergeCell ref="L58:X58"/>
    <mergeCell ref="Y58:AB58"/>
    <mergeCell ref="AG58:AP58"/>
    <mergeCell ref="AQ58:AR58"/>
    <mergeCell ref="AS58:AT58"/>
    <mergeCell ref="AX44:AZ44"/>
    <mergeCell ref="BB44:BC44"/>
    <mergeCell ref="BD44:BE44"/>
    <mergeCell ref="BF44:BG44"/>
    <mergeCell ref="B44:H44"/>
    <mergeCell ref="I44:K44"/>
    <mergeCell ref="L44:X44"/>
    <mergeCell ref="Y44:AB44"/>
    <mergeCell ref="AQ44:AR44"/>
    <mergeCell ref="AS44:AT44"/>
    <mergeCell ref="AC44:AL44"/>
    <mergeCell ref="AM44:AP44"/>
    <mergeCell ref="AX43:AZ43"/>
    <mergeCell ref="BB43:BC43"/>
    <mergeCell ref="BD43:BE43"/>
    <mergeCell ref="BF43:BG43"/>
    <mergeCell ref="B43:H43"/>
    <mergeCell ref="I43:K43"/>
    <mergeCell ref="L43:X43"/>
    <mergeCell ref="Y43:AB43"/>
    <mergeCell ref="AQ43:AR43"/>
    <mergeCell ref="AS43:AT43"/>
    <mergeCell ref="AC43:AL43"/>
    <mergeCell ref="AM43:AP43"/>
    <mergeCell ref="AX42:AZ42"/>
    <mergeCell ref="BB42:BC42"/>
    <mergeCell ref="BD42:BE42"/>
    <mergeCell ref="BF42:BG42"/>
    <mergeCell ref="B42:H42"/>
    <mergeCell ref="I42:K42"/>
    <mergeCell ref="L42:X42"/>
    <mergeCell ref="Y42:AB42"/>
    <mergeCell ref="AQ42:AR42"/>
    <mergeCell ref="AS42:AT42"/>
    <mergeCell ref="AC42:AL42"/>
    <mergeCell ref="AM42:AP42"/>
    <mergeCell ref="AX55:AZ55"/>
    <mergeCell ref="BB55:BC55"/>
    <mergeCell ref="BD55:BE55"/>
    <mergeCell ref="BF55:BG55"/>
    <mergeCell ref="B55:H55"/>
    <mergeCell ref="I55:K55"/>
    <mergeCell ref="L55:X55"/>
    <mergeCell ref="Y55:AB55"/>
    <mergeCell ref="AQ55:AR55"/>
    <mergeCell ref="AS55:AT55"/>
    <mergeCell ref="AC55:AL55"/>
    <mergeCell ref="AM55:AP55"/>
    <mergeCell ref="AX54:AZ54"/>
    <mergeCell ref="BB54:BC54"/>
    <mergeCell ref="BD54:BE54"/>
    <mergeCell ref="BF54:BG54"/>
    <mergeCell ref="B54:H54"/>
    <mergeCell ref="I54:K54"/>
    <mergeCell ref="L54:X54"/>
    <mergeCell ref="Y54:AB54"/>
    <mergeCell ref="AQ54:AR54"/>
    <mergeCell ref="AS54:AT54"/>
    <mergeCell ref="AC54:AL54"/>
    <mergeCell ref="AM54:AP54"/>
    <mergeCell ref="AU53:AW53"/>
    <mergeCell ref="AX53:AZ53"/>
    <mergeCell ref="BB53:BC53"/>
    <mergeCell ref="BD53:BE53"/>
    <mergeCell ref="BF53:BG53"/>
    <mergeCell ref="B53:H53"/>
    <mergeCell ref="I53:K53"/>
    <mergeCell ref="L53:X53"/>
    <mergeCell ref="Y53:AB53"/>
    <mergeCell ref="AQ53:AR53"/>
    <mergeCell ref="AS53:AT53"/>
    <mergeCell ref="AC53:AL53"/>
    <mergeCell ref="AM53:AP53"/>
    <mergeCell ref="AU52:AW52"/>
    <mergeCell ref="AX52:AZ52"/>
    <mergeCell ref="BB52:BC52"/>
    <mergeCell ref="BD52:BE52"/>
    <mergeCell ref="BF52:BG52"/>
    <mergeCell ref="B52:H52"/>
    <mergeCell ref="I52:K52"/>
    <mergeCell ref="L52:X52"/>
    <mergeCell ref="Y52:AB52"/>
    <mergeCell ref="AQ52:AR52"/>
    <mergeCell ref="AS52:AT52"/>
    <mergeCell ref="AC52:AL52"/>
    <mergeCell ref="AM52:AP52"/>
    <mergeCell ref="AU41:AW41"/>
    <mergeCell ref="AX41:AZ41"/>
    <mergeCell ref="BB41:BC41"/>
    <mergeCell ref="BD41:BE41"/>
    <mergeCell ref="BF41:BG41"/>
    <mergeCell ref="B41:H41"/>
    <mergeCell ref="I41:K41"/>
    <mergeCell ref="L41:X41"/>
    <mergeCell ref="Y41:AB41"/>
    <mergeCell ref="AQ41:AR41"/>
    <mergeCell ref="AS41:AT41"/>
    <mergeCell ref="AC41:AL41"/>
    <mergeCell ref="AM41:AP41"/>
    <mergeCell ref="AU40:AW40"/>
    <mergeCell ref="AX40:AZ40"/>
    <mergeCell ref="BB40:BC40"/>
    <mergeCell ref="BD40:BE40"/>
    <mergeCell ref="BF40:BG40"/>
    <mergeCell ref="B40:H40"/>
    <mergeCell ref="I40:K40"/>
    <mergeCell ref="L40:X40"/>
    <mergeCell ref="Y40:AB40"/>
    <mergeCell ref="AQ40:AR40"/>
    <mergeCell ref="AS40:AT40"/>
    <mergeCell ref="AC40:AL40"/>
    <mergeCell ref="AM40:AP40"/>
    <mergeCell ref="AS39:AT39"/>
    <mergeCell ref="AU39:AW39"/>
    <mergeCell ref="AX39:AZ39"/>
    <mergeCell ref="BB39:BC39"/>
    <mergeCell ref="BD39:BE39"/>
    <mergeCell ref="BF39:BG39"/>
    <mergeCell ref="B38:H38"/>
    <mergeCell ref="I38:K38"/>
    <mergeCell ref="L38:X38"/>
    <mergeCell ref="Y38:AB38"/>
    <mergeCell ref="B39:H39"/>
    <mergeCell ref="I39:K39"/>
    <mergeCell ref="AS38:AT38"/>
    <mergeCell ref="AU38:AW38"/>
    <mergeCell ref="AX38:AZ38"/>
    <mergeCell ref="BB38:BC38"/>
    <mergeCell ref="BD38:BE38"/>
    <mergeCell ref="BF38:BG38"/>
    <mergeCell ref="B37:H37"/>
    <mergeCell ref="I37:K37"/>
    <mergeCell ref="L37:X37"/>
    <mergeCell ref="Y37:AB37"/>
    <mergeCell ref="L39:X39"/>
    <mergeCell ref="Y39:AB39"/>
    <mergeCell ref="AQ39:AR39"/>
    <mergeCell ref="AC37:AL37"/>
    <mergeCell ref="AC38:AL38"/>
    <mergeCell ref="AC39:AL39"/>
    <mergeCell ref="AM37:AP37"/>
    <mergeCell ref="AM38:AP38"/>
    <mergeCell ref="AM39:AP39"/>
    <mergeCell ref="AQ38:AR38"/>
    <mergeCell ref="AQ37:AR37"/>
    <mergeCell ref="N6:V6"/>
    <mergeCell ref="W6:X6"/>
    <mergeCell ref="Y6:AP6"/>
    <mergeCell ref="A8:AP8"/>
    <mergeCell ref="AI9:AP9"/>
    <mergeCell ref="A5:B5"/>
    <mergeCell ref="W5:X5"/>
    <mergeCell ref="A6:B6"/>
    <mergeCell ref="C6:J6"/>
    <mergeCell ref="K6:M6"/>
    <mergeCell ref="A9:D10"/>
    <mergeCell ref="E9:G9"/>
    <mergeCell ref="H9:Q9"/>
    <mergeCell ref="E10:G10"/>
    <mergeCell ref="Z5:AB5"/>
    <mergeCell ref="D5:F5"/>
    <mergeCell ref="G5:V5"/>
    <mergeCell ref="AC5:AP5"/>
    <mergeCell ref="R9:AH9"/>
    <mergeCell ref="W4:X4"/>
    <mergeCell ref="Y4:AP4"/>
    <mergeCell ref="A3:V3"/>
    <mergeCell ref="W3:AP3"/>
    <mergeCell ref="A4:B4"/>
    <mergeCell ref="C4:J4"/>
    <mergeCell ref="K4:M4"/>
    <mergeCell ref="N4:V4"/>
    <mergeCell ref="A2:Y2"/>
    <mergeCell ref="AS37:AT37"/>
    <mergeCell ref="AU37:AW37"/>
    <mergeCell ref="AX37:AZ37"/>
    <mergeCell ref="BB37:BC37"/>
    <mergeCell ref="BD37:BE37"/>
    <mergeCell ref="BF37:BG37"/>
    <mergeCell ref="AC36:AL36"/>
    <mergeCell ref="AM36:AP36"/>
    <mergeCell ref="AQ36:AR36"/>
    <mergeCell ref="AS36:AT36"/>
    <mergeCell ref="AU36:AW36"/>
    <mergeCell ref="AX36:AZ36"/>
    <mergeCell ref="BB36:BC36"/>
    <mergeCell ref="BD36:BE36"/>
    <mergeCell ref="BF36:BG36"/>
    <mergeCell ref="I36:K36"/>
    <mergeCell ref="L36:X36"/>
    <mergeCell ref="B34:H34"/>
    <mergeCell ref="B35:H35"/>
    <mergeCell ref="I35:K35"/>
    <mergeCell ref="L35:X35"/>
    <mergeCell ref="Y35:AB35"/>
    <mergeCell ref="B36:H36"/>
    <mergeCell ref="Y36:AB36"/>
    <mergeCell ref="I34:K34"/>
    <mergeCell ref="BD35:BE35"/>
    <mergeCell ref="BF35:BG35"/>
    <mergeCell ref="L34:X34"/>
    <mergeCell ref="Y34:AB34"/>
    <mergeCell ref="AQ35:AR35"/>
    <mergeCell ref="AS35:AT35"/>
    <mergeCell ref="AU35:AW35"/>
    <mergeCell ref="AX35:AZ35"/>
    <mergeCell ref="BB35:BC35"/>
    <mergeCell ref="AC34:AL34"/>
    <mergeCell ref="AC35:AL35"/>
    <mergeCell ref="AM34:AP34"/>
    <mergeCell ref="AM35:AP35"/>
    <mergeCell ref="BD33:BE33"/>
    <mergeCell ref="BF33:BG33"/>
    <mergeCell ref="AQ34:AR34"/>
    <mergeCell ref="AS34:AT34"/>
    <mergeCell ref="AU34:AW34"/>
    <mergeCell ref="AX34:AZ34"/>
    <mergeCell ref="BB34:BC34"/>
    <mergeCell ref="BD34:BE34"/>
    <mergeCell ref="BF34:BG34"/>
    <mergeCell ref="AQ33:AR33"/>
    <mergeCell ref="AS33:AT33"/>
    <mergeCell ref="AU33:AW33"/>
    <mergeCell ref="AX33:AZ33"/>
    <mergeCell ref="BB33:BC33"/>
    <mergeCell ref="BB32:BC32"/>
    <mergeCell ref="BD32:BE32"/>
    <mergeCell ref="BF32:BG32"/>
    <mergeCell ref="BA30:BA31"/>
    <mergeCell ref="BB30:BC31"/>
    <mergeCell ref="BD30:BE31"/>
    <mergeCell ref="BF30:BG31"/>
    <mergeCell ref="B31:H31"/>
    <mergeCell ref="I31:K31"/>
    <mergeCell ref="L31:X31"/>
    <mergeCell ref="AQ31:AR31"/>
    <mergeCell ref="AS31:AT31"/>
    <mergeCell ref="B32:H32"/>
    <mergeCell ref="I32:K32"/>
    <mergeCell ref="L32:X32"/>
    <mergeCell ref="Y32:AB32"/>
    <mergeCell ref="AQ32:AR32"/>
    <mergeCell ref="AS32:AT32"/>
    <mergeCell ref="A30:AB30"/>
    <mergeCell ref="AQ30:AT30"/>
    <mergeCell ref="AU30:AZ30"/>
    <mergeCell ref="Y31:AB31"/>
    <mergeCell ref="AU31:AW31"/>
    <mergeCell ref="AX31:AZ31"/>
    <mergeCell ref="AU32:AW32"/>
    <mergeCell ref="AX32:AZ32"/>
    <mergeCell ref="H10:Q10"/>
    <mergeCell ref="R10:T10"/>
    <mergeCell ref="AI10:AP10"/>
    <mergeCell ref="R12:AP12"/>
    <mergeCell ref="R13:AP13"/>
    <mergeCell ref="F13:J13"/>
    <mergeCell ref="K13:O13"/>
    <mergeCell ref="AC31:AL31"/>
    <mergeCell ref="AM31:AP31"/>
    <mergeCell ref="AC32:AL32"/>
    <mergeCell ref="AM32:AP32"/>
  </mergeCells>
  <phoneticPr fontId="10"/>
  <dataValidations count="3">
    <dataValidation type="list" allowBlank="1" showInputMessage="1" showErrorMessage="1" sqref="AU32:AW57" xr:uid="{E30029F6-CC56-4180-B2E9-B2FA8AD4A9D7}">
      <formula1>$BI$39:$BI$55</formula1>
    </dataValidation>
    <dataValidation type="list" allowBlank="1" showInputMessage="1" showErrorMessage="1" sqref="AS32:AT57" xr:uid="{D501A7C2-2ACE-4A16-A296-87652F1B703A}">
      <formula1>$BI$31:$BI$36</formula1>
    </dataValidation>
    <dataValidation type="list" allowBlank="1" showInputMessage="1" showErrorMessage="1" sqref="AX32:AZ57" xr:uid="{DAC36FF8-05DE-4D7B-B0D9-E7681B05F023}">
      <formula1>$BK$31:$BK$36</formula1>
    </dataValidation>
  </dataValidations>
  <pageMargins left="0.11811023622047245" right="0.11811023622047245" top="0.19685039370078741" bottom="0.15748031496062992" header="0" footer="0"/>
  <pageSetup paperSize="1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61395A-41C7-4296-9409-6F07E53A2330}">
          <x14:formula1>
            <xm:f>品番!$A$3:$A$275</xm:f>
          </x14:formula1>
          <xm:sqref>AC32:AL57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4DE17-A672-44FA-8B16-AF9EE0AAA0D6}">
  <dimension ref="A2:D275"/>
  <sheetViews>
    <sheetView workbookViewId="0">
      <selection activeCell="A2" sqref="A2"/>
    </sheetView>
  </sheetViews>
  <sheetFormatPr defaultRowHeight="14.25"/>
  <cols>
    <col min="1" max="1" width="31.375" bestFit="1" customWidth="1"/>
    <col min="2" max="2" width="13.875" bestFit="1" customWidth="1"/>
    <col min="3" max="3" width="25" customWidth="1"/>
    <col min="7" max="7" width="33.25" customWidth="1"/>
    <col min="8" max="8" width="29.375" bestFit="1" customWidth="1"/>
  </cols>
  <sheetData>
    <row r="2" spans="1:4">
      <c r="A2" s="32" t="s">
        <v>496</v>
      </c>
      <c r="B2" s="25" t="s">
        <v>487</v>
      </c>
      <c r="C2" s="193" t="s">
        <v>83</v>
      </c>
      <c r="D2" s="194"/>
    </row>
    <row r="3" spans="1:4">
      <c r="A3" s="33" t="str">
        <f t="shared" ref="A3:A66" si="0">C3&amp;D3</f>
        <v>伊萬里牛特選ヒレステーキ　150ｇ×１枚</v>
      </c>
      <c r="B3" s="23" t="s">
        <v>84</v>
      </c>
      <c r="C3" s="27" t="s">
        <v>85</v>
      </c>
      <c r="D3" s="28" t="s">
        <v>86</v>
      </c>
    </row>
    <row r="4" spans="1:4">
      <c r="A4" s="33" t="str">
        <f t="shared" si="0"/>
        <v>伊萬里牛特選ヒレステーキ　150ｇ×２枚</v>
      </c>
      <c r="B4" s="23" t="s">
        <v>87</v>
      </c>
      <c r="C4" s="27" t="s">
        <v>85</v>
      </c>
      <c r="D4" s="28" t="s">
        <v>88</v>
      </c>
    </row>
    <row r="5" spans="1:4">
      <c r="A5" s="33" t="str">
        <f t="shared" si="0"/>
        <v>伊萬里牛特選ヒレステーキ　150ｇ×３枚</v>
      </c>
      <c r="B5" s="23" t="s">
        <v>89</v>
      </c>
      <c r="C5" s="27" t="s">
        <v>85</v>
      </c>
      <c r="D5" s="28" t="s">
        <v>90</v>
      </c>
    </row>
    <row r="6" spans="1:4">
      <c r="A6" s="33" t="str">
        <f t="shared" si="0"/>
        <v>伊萬里牛特選ヒレステーキ　150ｇ×４枚</v>
      </c>
      <c r="B6" s="23" t="s">
        <v>91</v>
      </c>
      <c r="C6" s="27" t="s">
        <v>85</v>
      </c>
      <c r="D6" s="28" t="s">
        <v>92</v>
      </c>
    </row>
    <row r="7" spans="1:4">
      <c r="A7" s="33" t="str">
        <f t="shared" si="0"/>
        <v>伊萬里牛特選ヒレステーキ　150ｇ×５枚</v>
      </c>
      <c r="B7" s="23" t="s">
        <v>93</v>
      </c>
      <c r="C7" s="27" t="s">
        <v>85</v>
      </c>
      <c r="D7" s="28" t="s">
        <v>94</v>
      </c>
    </row>
    <row r="8" spans="1:4">
      <c r="A8" s="33" t="str">
        <f t="shared" si="0"/>
        <v>伊萬里牛極上ヒレステーキ　150ｇ×１枚</v>
      </c>
      <c r="B8" s="23" t="s">
        <v>95</v>
      </c>
      <c r="C8" s="29" t="s">
        <v>96</v>
      </c>
      <c r="D8" s="28" t="s">
        <v>86</v>
      </c>
    </row>
    <row r="9" spans="1:4">
      <c r="A9" s="33" t="str">
        <f t="shared" si="0"/>
        <v>伊萬里牛極上ヒレステーキ　150ｇ×２枚</v>
      </c>
      <c r="B9" s="23" t="s">
        <v>97</v>
      </c>
      <c r="C9" s="29" t="s">
        <v>96</v>
      </c>
      <c r="D9" s="28" t="s">
        <v>88</v>
      </c>
    </row>
    <row r="10" spans="1:4">
      <c r="A10" s="33" t="str">
        <f t="shared" si="0"/>
        <v>伊萬里牛極上ヒレステーキ　150ｇ×３枚</v>
      </c>
      <c r="B10" s="23" t="s">
        <v>98</v>
      </c>
      <c r="C10" s="29" t="s">
        <v>96</v>
      </c>
      <c r="D10" s="28" t="s">
        <v>90</v>
      </c>
    </row>
    <row r="11" spans="1:4">
      <c r="A11" s="33" t="str">
        <f t="shared" si="0"/>
        <v>伊萬里牛極上ヒレステーキ　150ｇ×４枚</v>
      </c>
      <c r="B11" s="23" t="s">
        <v>99</v>
      </c>
      <c r="C11" s="29" t="s">
        <v>96</v>
      </c>
      <c r="D11" s="28" t="s">
        <v>92</v>
      </c>
    </row>
    <row r="12" spans="1:4">
      <c r="A12" s="33" t="str">
        <f t="shared" si="0"/>
        <v>伊萬里牛極上ヒレステーキ　150ｇ×５枚</v>
      </c>
      <c r="B12" s="23" t="s">
        <v>100</v>
      </c>
      <c r="C12" s="29" t="s">
        <v>96</v>
      </c>
      <c r="D12" s="28" t="s">
        <v>94</v>
      </c>
    </row>
    <row r="13" spans="1:4">
      <c r="A13" s="33" t="str">
        <f t="shared" si="0"/>
        <v>伊萬里牛上ヒレステーキ　150ｇ×１枚</v>
      </c>
      <c r="B13" s="23" t="s">
        <v>101</v>
      </c>
      <c r="C13" s="29" t="s">
        <v>102</v>
      </c>
      <c r="D13" s="28" t="s">
        <v>86</v>
      </c>
    </row>
    <row r="14" spans="1:4">
      <c r="A14" s="33" t="str">
        <f t="shared" si="0"/>
        <v>伊萬里牛上ヒレステーキ　150ｇ×２枚</v>
      </c>
      <c r="B14" s="23" t="s">
        <v>103</v>
      </c>
      <c r="C14" s="29" t="s">
        <v>102</v>
      </c>
      <c r="D14" s="28" t="s">
        <v>88</v>
      </c>
    </row>
    <row r="15" spans="1:4">
      <c r="A15" s="33" t="str">
        <f t="shared" si="0"/>
        <v>伊萬里牛上ヒレステーキ　150ｇ×３枚</v>
      </c>
      <c r="B15" s="23" t="s">
        <v>104</v>
      </c>
      <c r="C15" s="29" t="s">
        <v>102</v>
      </c>
      <c r="D15" s="28" t="s">
        <v>90</v>
      </c>
    </row>
    <row r="16" spans="1:4">
      <c r="A16" s="33" t="str">
        <f t="shared" si="0"/>
        <v>伊萬里牛上ヒレステーキ　150ｇ×４枚</v>
      </c>
      <c r="B16" s="23" t="s">
        <v>105</v>
      </c>
      <c r="C16" s="29" t="s">
        <v>102</v>
      </c>
      <c r="D16" s="28" t="s">
        <v>92</v>
      </c>
    </row>
    <row r="17" spans="1:4">
      <c r="A17" s="33" t="str">
        <f t="shared" si="0"/>
        <v>伊萬里牛上ヒレステーキ　150ｇ×５枚</v>
      </c>
      <c r="B17" s="23" t="s">
        <v>106</v>
      </c>
      <c r="C17" s="29" t="s">
        <v>102</v>
      </c>
      <c r="D17" s="28" t="s">
        <v>94</v>
      </c>
    </row>
    <row r="18" spans="1:4">
      <c r="A18" s="33" t="str">
        <f t="shared" si="0"/>
        <v>伊萬里牛特選サーロインステーキ180ｇ×１枚</v>
      </c>
      <c r="B18" s="23" t="s">
        <v>107</v>
      </c>
      <c r="C18" s="29" t="s">
        <v>108</v>
      </c>
      <c r="D18" s="28" t="s">
        <v>109</v>
      </c>
    </row>
    <row r="19" spans="1:4">
      <c r="A19" s="33" t="str">
        <f t="shared" si="0"/>
        <v>伊萬里牛特選サーロインステーキ180ｇ×２枚</v>
      </c>
      <c r="B19" s="23" t="s">
        <v>110</v>
      </c>
      <c r="C19" s="29" t="s">
        <v>108</v>
      </c>
      <c r="D19" s="28" t="s">
        <v>111</v>
      </c>
    </row>
    <row r="20" spans="1:4">
      <c r="A20" s="33" t="str">
        <f t="shared" si="0"/>
        <v>伊萬里牛特選サーロインステーキ180ｇ×３枚</v>
      </c>
      <c r="B20" s="23" t="s">
        <v>112</v>
      </c>
      <c r="C20" s="29" t="s">
        <v>108</v>
      </c>
      <c r="D20" s="28" t="s">
        <v>113</v>
      </c>
    </row>
    <row r="21" spans="1:4">
      <c r="A21" s="33" t="str">
        <f t="shared" si="0"/>
        <v>伊萬里牛特選サーロインステーキ180ｇ×４枚</v>
      </c>
      <c r="B21" s="23" t="s">
        <v>114</v>
      </c>
      <c r="C21" s="29" t="s">
        <v>108</v>
      </c>
      <c r="D21" s="28" t="s">
        <v>115</v>
      </c>
    </row>
    <row r="22" spans="1:4">
      <c r="A22" s="33" t="str">
        <f t="shared" si="0"/>
        <v>伊萬里牛特選サーロインステーキ180ｇ×５枚</v>
      </c>
      <c r="B22" s="23" t="s">
        <v>116</v>
      </c>
      <c r="C22" s="29" t="s">
        <v>108</v>
      </c>
      <c r="D22" s="28" t="s">
        <v>117</v>
      </c>
    </row>
    <row r="23" spans="1:4">
      <c r="A23" s="33" t="str">
        <f t="shared" si="0"/>
        <v>伊萬里牛極上サーロインステーキ180ｇ×１枚</v>
      </c>
      <c r="B23" s="23" t="s">
        <v>118</v>
      </c>
      <c r="C23" s="29" t="s">
        <v>119</v>
      </c>
      <c r="D23" s="28" t="s">
        <v>109</v>
      </c>
    </row>
    <row r="24" spans="1:4">
      <c r="A24" s="33" t="str">
        <f t="shared" si="0"/>
        <v>伊萬里牛極上サーロインステーキ180ｇ×２枚</v>
      </c>
      <c r="B24" s="23" t="s">
        <v>120</v>
      </c>
      <c r="C24" s="29" t="s">
        <v>119</v>
      </c>
      <c r="D24" s="28" t="s">
        <v>111</v>
      </c>
    </row>
    <row r="25" spans="1:4">
      <c r="A25" s="33" t="str">
        <f t="shared" si="0"/>
        <v>伊萬里牛極上サーロインステーキ180ｇ×３枚</v>
      </c>
      <c r="B25" s="23" t="s">
        <v>121</v>
      </c>
      <c r="C25" s="29" t="s">
        <v>119</v>
      </c>
      <c r="D25" s="28" t="s">
        <v>113</v>
      </c>
    </row>
    <row r="26" spans="1:4">
      <c r="A26" s="33" t="str">
        <f t="shared" si="0"/>
        <v>伊萬里牛極上サーロインステーキ180ｇ×４枚</v>
      </c>
      <c r="B26" s="23" t="s">
        <v>122</v>
      </c>
      <c r="C26" s="29" t="s">
        <v>119</v>
      </c>
      <c r="D26" s="28" t="s">
        <v>115</v>
      </c>
    </row>
    <row r="27" spans="1:4">
      <c r="A27" s="33" t="str">
        <f t="shared" si="0"/>
        <v>伊萬里牛極上サーロインステーキ180ｇ×５枚</v>
      </c>
      <c r="B27" s="23" t="s">
        <v>123</v>
      </c>
      <c r="C27" s="29" t="s">
        <v>119</v>
      </c>
      <c r="D27" s="28" t="s">
        <v>117</v>
      </c>
    </row>
    <row r="28" spans="1:4">
      <c r="A28" s="33" t="str">
        <f t="shared" si="0"/>
        <v>伊萬里牛上サーロインステーキ180ｇ×１枚</v>
      </c>
      <c r="B28" s="23" t="s">
        <v>124</v>
      </c>
      <c r="C28" s="29" t="s">
        <v>125</v>
      </c>
      <c r="D28" s="28" t="s">
        <v>109</v>
      </c>
    </row>
    <row r="29" spans="1:4">
      <c r="A29" s="33" t="str">
        <f t="shared" si="0"/>
        <v>伊萬里牛上サーロインステーキ180ｇ×２枚</v>
      </c>
      <c r="B29" s="23" t="s">
        <v>126</v>
      </c>
      <c r="C29" s="29" t="s">
        <v>125</v>
      </c>
      <c r="D29" s="28" t="s">
        <v>111</v>
      </c>
    </row>
    <row r="30" spans="1:4">
      <c r="A30" s="33" t="str">
        <f t="shared" si="0"/>
        <v>伊萬里牛上サーロインステーキ180ｇ×３枚</v>
      </c>
      <c r="B30" s="23" t="s">
        <v>127</v>
      </c>
      <c r="C30" s="29" t="s">
        <v>125</v>
      </c>
      <c r="D30" s="28" t="s">
        <v>113</v>
      </c>
    </row>
    <row r="31" spans="1:4">
      <c r="A31" s="33" t="str">
        <f t="shared" si="0"/>
        <v>伊萬里牛上サーロインステーキ180ｇ×４枚</v>
      </c>
      <c r="B31" s="23" t="s">
        <v>128</v>
      </c>
      <c r="C31" s="29" t="s">
        <v>125</v>
      </c>
      <c r="D31" s="28" t="s">
        <v>115</v>
      </c>
    </row>
    <row r="32" spans="1:4">
      <c r="A32" s="33" t="str">
        <f t="shared" si="0"/>
        <v>伊萬里牛上サーロインステーキ180ｇ×５枚</v>
      </c>
      <c r="B32" s="23" t="s">
        <v>129</v>
      </c>
      <c r="C32" s="29" t="s">
        <v>125</v>
      </c>
      <c r="D32" s="28" t="s">
        <v>117</v>
      </c>
    </row>
    <row r="33" spans="1:4">
      <c r="A33" s="33" t="str">
        <f t="shared" si="0"/>
        <v>伊萬里牛特選リブロースステーキ180ｇ×１枚</v>
      </c>
      <c r="B33" s="23" t="s">
        <v>130</v>
      </c>
      <c r="C33" s="29" t="s">
        <v>131</v>
      </c>
      <c r="D33" s="28" t="s">
        <v>109</v>
      </c>
    </row>
    <row r="34" spans="1:4">
      <c r="A34" s="33" t="str">
        <f t="shared" si="0"/>
        <v>伊萬里牛特選リブロースステーキ180ｇ×２枚</v>
      </c>
      <c r="B34" s="23" t="s">
        <v>132</v>
      </c>
      <c r="C34" s="29" t="s">
        <v>131</v>
      </c>
      <c r="D34" s="28" t="s">
        <v>111</v>
      </c>
    </row>
    <row r="35" spans="1:4">
      <c r="A35" s="33" t="str">
        <f t="shared" si="0"/>
        <v>伊萬里牛特選リブロースステーキ180ｇ×３枚</v>
      </c>
      <c r="B35" s="23" t="s">
        <v>133</v>
      </c>
      <c r="C35" s="29" t="s">
        <v>131</v>
      </c>
      <c r="D35" s="28" t="s">
        <v>113</v>
      </c>
    </row>
    <row r="36" spans="1:4">
      <c r="A36" s="33" t="str">
        <f t="shared" si="0"/>
        <v>伊萬里牛特選リブロースステーキ180ｇ×４枚</v>
      </c>
      <c r="B36" s="23" t="s">
        <v>134</v>
      </c>
      <c r="C36" s="29" t="s">
        <v>131</v>
      </c>
      <c r="D36" s="28" t="s">
        <v>115</v>
      </c>
    </row>
    <row r="37" spans="1:4">
      <c r="A37" s="33" t="str">
        <f t="shared" si="0"/>
        <v>伊萬里牛特選リブロースステーキ180ｇ×５枚</v>
      </c>
      <c r="B37" s="23" t="s">
        <v>135</v>
      </c>
      <c r="C37" s="29" t="s">
        <v>131</v>
      </c>
      <c r="D37" s="28" t="s">
        <v>117</v>
      </c>
    </row>
    <row r="38" spans="1:4">
      <c r="A38" s="33" t="str">
        <f t="shared" si="0"/>
        <v>伊萬里牛極上リブロースステーキ180ｇ×１枚</v>
      </c>
      <c r="B38" s="24" t="s">
        <v>136</v>
      </c>
      <c r="C38" s="29" t="s">
        <v>137</v>
      </c>
      <c r="D38" s="28" t="s">
        <v>109</v>
      </c>
    </row>
    <row r="39" spans="1:4">
      <c r="A39" s="33" t="str">
        <f t="shared" si="0"/>
        <v>伊萬里牛極上リブロースステーキ180ｇ×２枚</v>
      </c>
      <c r="B39" s="24" t="s">
        <v>138</v>
      </c>
      <c r="C39" s="29" t="s">
        <v>137</v>
      </c>
      <c r="D39" s="28" t="s">
        <v>111</v>
      </c>
    </row>
    <row r="40" spans="1:4">
      <c r="A40" s="33" t="str">
        <f t="shared" si="0"/>
        <v>伊萬里牛極上リブロースステーキ180ｇ×３枚</v>
      </c>
      <c r="B40" s="24" t="s">
        <v>139</v>
      </c>
      <c r="C40" s="29" t="s">
        <v>137</v>
      </c>
      <c r="D40" s="28" t="s">
        <v>113</v>
      </c>
    </row>
    <row r="41" spans="1:4">
      <c r="A41" s="33" t="str">
        <f t="shared" si="0"/>
        <v>伊萬里牛極上リブロースステーキ180ｇ×４枚</v>
      </c>
      <c r="B41" s="24" t="s">
        <v>140</v>
      </c>
      <c r="C41" s="29" t="s">
        <v>137</v>
      </c>
      <c r="D41" s="28" t="s">
        <v>115</v>
      </c>
    </row>
    <row r="42" spans="1:4">
      <c r="A42" s="33" t="str">
        <f t="shared" si="0"/>
        <v>伊萬里牛極上リブロースステーキ180ｇ×５枚</v>
      </c>
      <c r="B42" s="24" t="s">
        <v>141</v>
      </c>
      <c r="C42" s="29" t="s">
        <v>137</v>
      </c>
      <c r="D42" s="28" t="s">
        <v>117</v>
      </c>
    </row>
    <row r="43" spans="1:4">
      <c r="A43" s="33" t="str">
        <f t="shared" si="0"/>
        <v>伊萬里牛上リブロースステーキ180ｇ×１枚</v>
      </c>
      <c r="B43" s="23" t="s">
        <v>142</v>
      </c>
      <c r="C43" s="29" t="s">
        <v>143</v>
      </c>
      <c r="D43" s="28" t="s">
        <v>109</v>
      </c>
    </row>
    <row r="44" spans="1:4">
      <c r="A44" s="33" t="str">
        <f t="shared" si="0"/>
        <v>伊萬里牛上リブロースステーキ180ｇ×２枚</v>
      </c>
      <c r="B44" s="23" t="s">
        <v>144</v>
      </c>
      <c r="C44" s="29" t="s">
        <v>143</v>
      </c>
      <c r="D44" s="28" t="s">
        <v>111</v>
      </c>
    </row>
    <row r="45" spans="1:4">
      <c r="A45" s="33" t="str">
        <f t="shared" si="0"/>
        <v>伊萬里牛上リブロースステーキ180ｇ×３枚</v>
      </c>
      <c r="B45" s="23" t="s">
        <v>145</v>
      </c>
      <c r="C45" s="29" t="s">
        <v>143</v>
      </c>
      <c r="D45" s="28" t="s">
        <v>113</v>
      </c>
    </row>
    <row r="46" spans="1:4">
      <c r="A46" s="33" t="str">
        <f t="shared" si="0"/>
        <v>伊萬里牛上リブロースステーキ180ｇ×４枚</v>
      </c>
      <c r="B46" s="23" t="s">
        <v>146</v>
      </c>
      <c r="C46" s="29" t="s">
        <v>143</v>
      </c>
      <c r="D46" s="28" t="s">
        <v>115</v>
      </c>
    </row>
    <row r="47" spans="1:4">
      <c r="A47" s="33" t="str">
        <f t="shared" si="0"/>
        <v>伊萬里牛上リブロースステーキ180ｇ×５枚</v>
      </c>
      <c r="B47" s="23" t="s">
        <v>147</v>
      </c>
      <c r="C47" s="29" t="s">
        <v>143</v>
      </c>
      <c r="D47" s="28" t="s">
        <v>117</v>
      </c>
    </row>
    <row r="48" spans="1:4">
      <c r="A48" s="33" t="str">
        <f t="shared" si="0"/>
        <v>伊萬里牛特選ミスジステーキ　150g × 1枚</v>
      </c>
      <c r="B48" s="23" t="s">
        <v>148</v>
      </c>
      <c r="C48" s="29" t="s">
        <v>149</v>
      </c>
      <c r="D48" s="28" t="s">
        <v>150</v>
      </c>
    </row>
    <row r="49" spans="1:4">
      <c r="A49" s="33" t="str">
        <f t="shared" si="0"/>
        <v>伊萬里牛特選ミスジステーキ　150g × 2枚</v>
      </c>
      <c r="B49" s="23" t="s">
        <v>151</v>
      </c>
      <c r="C49" s="29" t="s">
        <v>149</v>
      </c>
      <c r="D49" s="28" t="s">
        <v>152</v>
      </c>
    </row>
    <row r="50" spans="1:4">
      <c r="A50" s="33" t="str">
        <f t="shared" si="0"/>
        <v>伊萬里牛特選ミスジステーキ　150g × 3枚</v>
      </c>
      <c r="B50" s="23" t="s">
        <v>153</v>
      </c>
      <c r="C50" s="29" t="s">
        <v>149</v>
      </c>
      <c r="D50" s="28" t="s">
        <v>154</v>
      </c>
    </row>
    <row r="51" spans="1:4">
      <c r="A51" s="33" t="str">
        <f t="shared" si="0"/>
        <v>伊萬里牛特選ミスジステーキ　150g × 4枚</v>
      </c>
      <c r="B51" s="23" t="s">
        <v>155</v>
      </c>
      <c r="C51" s="29" t="s">
        <v>149</v>
      </c>
      <c r="D51" s="28" t="s">
        <v>156</v>
      </c>
    </row>
    <row r="52" spans="1:4">
      <c r="A52" s="33" t="str">
        <f t="shared" si="0"/>
        <v>伊萬里牛特選ミスジステーキ　150g × 5枚</v>
      </c>
      <c r="B52" s="23" t="s">
        <v>157</v>
      </c>
      <c r="C52" s="29" t="s">
        <v>149</v>
      </c>
      <c r="D52" s="28" t="s">
        <v>158</v>
      </c>
    </row>
    <row r="53" spans="1:4">
      <c r="A53" s="33" t="str">
        <f t="shared" si="0"/>
        <v>伊萬里牛極上ミスジステーキ　150g × 1枚</v>
      </c>
      <c r="B53" s="23" t="s">
        <v>159</v>
      </c>
      <c r="C53" s="29" t="s">
        <v>160</v>
      </c>
      <c r="D53" s="28" t="s">
        <v>150</v>
      </c>
    </row>
    <row r="54" spans="1:4">
      <c r="A54" s="33" t="str">
        <f t="shared" si="0"/>
        <v>伊萬里牛極上ミスジステーキ　150g × 2枚</v>
      </c>
      <c r="B54" s="23" t="s">
        <v>161</v>
      </c>
      <c r="C54" s="29" t="s">
        <v>160</v>
      </c>
      <c r="D54" s="28" t="s">
        <v>152</v>
      </c>
    </row>
    <row r="55" spans="1:4">
      <c r="A55" s="33" t="str">
        <f t="shared" si="0"/>
        <v>伊萬里牛極上ミスジステーキ　150g × 3枚</v>
      </c>
      <c r="B55" s="23" t="s">
        <v>162</v>
      </c>
      <c r="C55" s="29" t="s">
        <v>160</v>
      </c>
      <c r="D55" s="28" t="s">
        <v>154</v>
      </c>
    </row>
    <row r="56" spans="1:4">
      <c r="A56" s="33" t="str">
        <f t="shared" si="0"/>
        <v>伊萬里牛極上ミスジステーキ　150g × 4枚</v>
      </c>
      <c r="B56" s="23" t="s">
        <v>163</v>
      </c>
      <c r="C56" s="29" t="s">
        <v>160</v>
      </c>
      <c r="D56" s="28" t="s">
        <v>156</v>
      </c>
    </row>
    <row r="57" spans="1:4">
      <c r="A57" s="33" t="str">
        <f t="shared" si="0"/>
        <v>伊萬里牛極上ミスジステーキ　150g × 5枚</v>
      </c>
      <c r="B57" s="23" t="s">
        <v>164</v>
      </c>
      <c r="C57" s="29" t="s">
        <v>160</v>
      </c>
      <c r="D57" s="28" t="s">
        <v>158</v>
      </c>
    </row>
    <row r="58" spans="1:4">
      <c r="A58" s="33" t="str">
        <f t="shared" si="0"/>
        <v>伊萬里牛上ミスジステーキ150g × 1枚</v>
      </c>
      <c r="B58" s="23" t="s">
        <v>165</v>
      </c>
      <c r="C58" s="29" t="s">
        <v>166</v>
      </c>
      <c r="D58" s="28" t="s">
        <v>150</v>
      </c>
    </row>
    <row r="59" spans="1:4">
      <c r="A59" s="33" t="str">
        <f t="shared" si="0"/>
        <v>伊萬里牛上ミスジステーキ150g × 2枚</v>
      </c>
      <c r="B59" s="23" t="s">
        <v>167</v>
      </c>
      <c r="C59" s="29" t="s">
        <v>166</v>
      </c>
      <c r="D59" s="28" t="s">
        <v>152</v>
      </c>
    </row>
    <row r="60" spans="1:4">
      <c r="A60" s="33" t="str">
        <f t="shared" si="0"/>
        <v>伊萬里牛上ミスジステーキ150g × 3枚</v>
      </c>
      <c r="B60" s="23" t="s">
        <v>168</v>
      </c>
      <c r="C60" s="29" t="s">
        <v>166</v>
      </c>
      <c r="D60" s="28" t="s">
        <v>154</v>
      </c>
    </row>
    <row r="61" spans="1:4">
      <c r="A61" s="33" t="str">
        <f t="shared" si="0"/>
        <v>伊萬里牛上ミスジステーキ150g × 4枚</v>
      </c>
      <c r="B61" s="23" t="s">
        <v>169</v>
      </c>
      <c r="C61" s="29" t="s">
        <v>166</v>
      </c>
      <c r="D61" s="28" t="s">
        <v>156</v>
      </c>
    </row>
    <row r="62" spans="1:4">
      <c r="A62" s="33" t="str">
        <f t="shared" si="0"/>
        <v>伊萬里牛上ミスジステーキ150g × 5枚</v>
      </c>
      <c r="B62" s="23" t="s">
        <v>170</v>
      </c>
      <c r="C62" s="29" t="s">
        <v>166</v>
      </c>
      <c r="D62" s="28" t="s">
        <v>158</v>
      </c>
    </row>
    <row r="63" spans="1:4">
      <c r="A63" s="33" t="str">
        <f t="shared" si="0"/>
        <v>伊萬里牛特選ランプステーキ150g × 1枚</v>
      </c>
      <c r="B63" s="23" t="s">
        <v>171</v>
      </c>
      <c r="C63" s="29" t="s">
        <v>172</v>
      </c>
      <c r="D63" s="28" t="s">
        <v>150</v>
      </c>
    </row>
    <row r="64" spans="1:4">
      <c r="A64" s="33" t="str">
        <f t="shared" si="0"/>
        <v>伊萬里牛特選ランプステーキ150g × 2枚</v>
      </c>
      <c r="B64" s="23" t="s">
        <v>173</v>
      </c>
      <c r="C64" s="29" t="s">
        <v>172</v>
      </c>
      <c r="D64" s="28" t="s">
        <v>152</v>
      </c>
    </row>
    <row r="65" spans="1:4">
      <c r="A65" s="33" t="str">
        <f t="shared" si="0"/>
        <v>伊萬里牛特選ランプステーキ150g × 3枚</v>
      </c>
      <c r="B65" s="23" t="s">
        <v>174</v>
      </c>
      <c r="C65" s="29" t="s">
        <v>172</v>
      </c>
      <c r="D65" s="28" t="s">
        <v>154</v>
      </c>
    </row>
    <row r="66" spans="1:4">
      <c r="A66" s="33" t="str">
        <f t="shared" si="0"/>
        <v>伊萬里牛特選ランプステーキ150g × 4枚</v>
      </c>
      <c r="B66" s="23" t="s">
        <v>175</v>
      </c>
      <c r="C66" s="29" t="s">
        <v>172</v>
      </c>
      <c r="D66" s="28" t="s">
        <v>156</v>
      </c>
    </row>
    <row r="67" spans="1:4">
      <c r="A67" s="33" t="str">
        <f t="shared" ref="A67:A130" si="1">C67&amp;D67</f>
        <v>伊萬里牛特選ランプステーキ150g × 5枚</v>
      </c>
      <c r="B67" s="23" t="s">
        <v>176</v>
      </c>
      <c r="C67" s="29" t="s">
        <v>172</v>
      </c>
      <c r="D67" s="28" t="s">
        <v>158</v>
      </c>
    </row>
    <row r="68" spans="1:4">
      <c r="A68" s="33" t="str">
        <f t="shared" si="1"/>
        <v>伊萬里牛極上ランプステーキ150g × 1枚</v>
      </c>
      <c r="B68" s="23" t="s">
        <v>177</v>
      </c>
      <c r="C68" s="29" t="s">
        <v>178</v>
      </c>
      <c r="D68" s="28" t="s">
        <v>150</v>
      </c>
    </row>
    <row r="69" spans="1:4">
      <c r="A69" s="33" t="str">
        <f t="shared" si="1"/>
        <v>伊萬里牛極上ランプステーキ150g × 2枚</v>
      </c>
      <c r="B69" s="23" t="s">
        <v>179</v>
      </c>
      <c r="C69" s="29" t="s">
        <v>178</v>
      </c>
      <c r="D69" s="28" t="s">
        <v>152</v>
      </c>
    </row>
    <row r="70" spans="1:4">
      <c r="A70" s="33" t="str">
        <f t="shared" si="1"/>
        <v>伊萬里牛極上ランプステーキ150g × 3枚</v>
      </c>
      <c r="B70" s="23" t="s">
        <v>180</v>
      </c>
      <c r="C70" s="29" t="s">
        <v>178</v>
      </c>
      <c r="D70" s="28" t="s">
        <v>154</v>
      </c>
    </row>
    <row r="71" spans="1:4">
      <c r="A71" s="33" t="str">
        <f t="shared" si="1"/>
        <v>伊萬里牛極上ランプステーキ150g × 4枚</v>
      </c>
      <c r="B71" s="23" t="s">
        <v>181</v>
      </c>
      <c r="C71" s="29" t="s">
        <v>178</v>
      </c>
      <c r="D71" s="28" t="s">
        <v>156</v>
      </c>
    </row>
    <row r="72" spans="1:4">
      <c r="A72" s="33" t="str">
        <f t="shared" si="1"/>
        <v>伊萬里牛極上ランプステーキ150g × 5枚</v>
      </c>
      <c r="B72" s="23" t="s">
        <v>182</v>
      </c>
      <c r="C72" s="29" t="s">
        <v>178</v>
      </c>
      <c r="D72" s="28" t="s">
        <v>158</v>
      </c>
    </row>
    <row r="73" spans="1:4">
      <c r="A73" s="33" t="str">
        <f t="shared" si="1"/>
        <v>伊萬里牛上ランプステーキ150g × 1枚</v>
      </c>
      <c r="B73" s="23" t="s">
        <v>183</v>
      </c>
      <c r="C73" s="29" t="s">
        <v>184</v>
      </c>
      <c r="D73" s="28" t="s">
        <v>150</v>
      </c>
    </row>
    <row r="74" spans="1:4">
      <c r="A74" s="33" t="str">
        <f t="shared" si="1"/>
        <v>伊萬里牛上ランプステーキ150g × 2枚</v>
      </c>
      <c r="B74" s="23" t="s">
        <v>185</v>
      </c>
      <c r="C74" s="29" t="s">
        <v>184</v>
      </c>
      <c r="D74" s="28" t="s">
        <v>152</v>
      </c>
    </row>
    <row r="75" spans="1:4">
      <c r="A75" s="33" t="str">
        <f t="shared" si="1"/>
        <v>伊萬里牛上ランプステーキ150g × 3枚</v>
      </c>
      <c r="B75" s="23" t="s">
        <v>186</v>
      </c>
      <c r="C75" s="29" t="s">
        <v>184</v>
      </c>
      <c r="D75" s="28" t="s">
        <v>154</v>
      </c>
    </row>
    <row r="76" spans="1:4">
      <c r="A76" s="33" t="str">
        <f t="shared" si="1"/>
        <v>伊萬里牛上ランプステーキ150g × 4枚</v>
      </c>
      <c r="B76" s="23" t="s">
        <v>187</v>
      </c>
      <c r="C76" s="29" t="s">
        <v>184</v>
      </c>
      <c r="D76" s="28" t="s">
        <v>156</v>
      </c>
    </row>
    <row r="77" spans="1:4">
      <c r="A77" s="33" t="str">
        <f t="shared" si="1"/>
        <v>伊萬里牛上ランプステーキ150g × 5枚</v>
      </c>
      <c r="B77" s="23" t="s">
        <v>188</v>
      </c>
      <c r="C77" s="29" t="s">
        <v>184</v>
      </c>
      <c r="D77" s="28" t="s">
        <v>158</v>
      </c>
    </row>
    <row r="78" spans="1:4">
      <c r="A78" s="33" t="str">
        <f t="shared" si="1"/>
        <v>伊萬里牛特選モモステーキ150g × 1枚</v>
      </c>
      <c r="B78" s="23" t="s">
        <v>189</v>
      </c>
      <c r="C78" s="29" t="s">
        <v>190</v>
      </c>
      <c r="D78" s="28" t="s">
        <v>150</v>
      </c>
    </row>
    <row r="79" spans="1:4">
      <c r="A79" s="33" t="str">
        <f t="shared" si="1"/>
        <v>伊萬里牛特選モモステーキ150g × 2枚</v>
      </c>
      <c r="B79" s="23" t="s">
        <v>191</v>
      </c>
      <c r="C79" s="29" t="s">
        <v>190</v>
      </c>
      <c r="D79" s="28" t="s">
        <v>152</v>
      </c>
    </row>
    <row r="80" spans="1:4">
      <c r="A80" s="33" t="str">
        <f t="shared" si="1"/>
        <v>伊萬里牛特選モモステーキ150g × 3枚</v>
      </c>
      <c r="B80" s="23" t="s">
        <v>192</v>
      </c>
      <c r="C80" s="29" t="s">
        <v>190</v>
      </c>
      <c r="D80" s="28" t="s">
        <v>154</v>
      </c>
    </row>
    <row r="81" spans="1:4">
      <c r="A81" s="33" t="str">
        <f t="shared" si="1"/>
        <v>伊萬里牛特選モモステーキ150g × 4枚</v>
      </c>
      <c r="B81" s="23" t="s">
        <v>193</v>
      </c>
      <c r="C81" s="29" t="s">
        <v>190</v>
      </c>
      <c r="D81" s="28" t="s">
        <v>156</v>
      </c>
    </row>
    <row r="82" spans="1:4">
      <c r="A82" s="33" t="str">
        <f t="shared" si="1"/>
        <v>伊萬里牛特選モモステーキ150g × 5枚</v>
      </c>
      <c r="B82" s="23" t="s">
        <v>194</v>
      </c>
      <c r="C82" s="29" t="s">
        <v>190</v>
      </c>
      <c r="D82" s="28" t="s">
        <v>158</v>
      </c>
    </row>
    <row r="83" spans="1:4">
      <c r="A83" s="33" t="str">
        <f t="shared" si="1"/>
        <v>伊萬里牛極上モモステーキ　150g × 1枚</v>
      </c>
      <c r="B83" s="23" t="s">
        <v>195</v>
      </c>
      <c r="C83" s="29" t="s">
        <v>196</v>
      </c>
      <c r="D83" s="28" t="s">
        <v>150</v>
      </c>
    </row>
    <row r="84" spans="1:4">
      <c r="A84" s="33" t="str">
        <f t="shared" si="1"/>
        <v>伊萬里牛極上モモステーキ　150g × 2枚</v>
      </c>
      <c r="B84" s="23" t="s">
        <v>197</v>
      </c>
      <c r="C84" s="29" t="s">
        <v>196</v>
      </c>
      <c r="D84" s="28" t="s">
        <v>152</v>
      </c>
    </row>
    <row r="85" spans="1:4">
      <c r="A85" s="33" t="str">
        <f t="shared" si="1"/>
        <v>伊萬里牛極上モモステーキ　150g × 3枚</v>
      </c>
      <c r="B85" s="23" t="s">
        <v>198</v>
      </c>
      <c r="C85" s="29" t="s">
        <v>196</v>
      </c>
      <c r="D85" s="28" t="s">
        <v>154</v>
      </c>
    </row>
    <row r="86" spans="1:4">
      <c r="A86" s="33" t="str">
        <f t="shared" si="1"/>
        <v>伊萬里牛極上モモステーキ　150g × 4枚</v>
      </c>
      <c r="B86" s="23" t="s">
        <v>199</v>
      </c>
      <c r="C86" s="29" t="s">
        <v>196</v>
      </c>
      <c r="D86" s="28" t="s">
        <v>156</v>
      </c>
    </row>
    <row r="87" spans="1:4">
      <c r="A87" s="33" t="str">
        <f t="shared" si="1"/>
        <v>伊萬里牛極上モモステーキ　150g × 5枚</v>
      </c>
      <c r="B87" s="23" t="s">
        <v>200</v>
      </c>
      <c r="C87" s="29" t="s">
        <v>196</v>
      </c>
      <c r="D87" s="28" t="s">
        <v>158</v>
      </c>
    </row>
    <row r="88" spans="1:4">
      <c r="A88" s="33" t="str">
        <f t="shared" si="1"/>
        <v>伊萬里牛上モモステーキ　150g × 1枚</v>
      </c>
      <c r="B88" s="23" t="s">
        <v>201</v>
      </c>
      <c r="C88" s="29" t="s">
        <v>202</v>
      </c>
      <c r="D88" s="28" t="s">
        <v>150</v>
      </c>
    </row>
    <row r="89" spans="1:4">
      <c r="A89" s="33" t="str">
        <f t="shared" si="1"/>
        <v>伊萬里牛上モモステーキ　150g × 2枚</v>
      </c>
      <c r="B89" s="23" t="s">
        <v>203</v>
      </c>
      <c r="C89" s="29" t="s">
        <v>202</v>
      </c>
      <c r="D89" s="28" t="s">
        <v>152</v>
      </c>
    </row>
    <row r="90" spans="1:4">
      <c r="A90" s="33" t="str">
        <f t="shared" si="1"/>
        <v>伊萬里牛上モモステーキ　150g × 3枚</v>
      </c>
      <c r="B90" s="23" t="s">
        <v>204</v>
      </c>
      <c r="C90" s="29" t="s">
        <v>202</v>
      </c>
      <c r="D90" s="28" t="s">
        <v>154</v>
      </c>
    </row>
    <row r="91" spans="1:4">
      <c r="A91" s="33" t="str">
        <f t="shared" si="1"/>
        <v>伊萬里牛上モモステーキ　150g × 4枚</v>
      </c>
      <c r="B91" s="23" t="s">
        <v>205</v>
      </c>
      <c r="C91" s="29" t="s">
        <v>202</v>
      </c>
      <c r="D91" s="28" t="s">
        <v>156</v>
      </c>
    </row>
    <row r="92" spans="1:4">
      <c r="A92" s="33" t="str">
        <f t="shared" si="1"/>
        <v>伊萬里牛上モモステーキ　150g × 5枚</v>
      </c>
      <c r="B92" s="23" t="s">
        <v>206</v>
      </c>
      <c r="C92" s="29" t="s">
        <v>202</v>
      </c>
      <c r="D92" s="28" t="s">
        <v>158</v>
      </c>
    </row>
    <row r="93" spans="1:4">
      <c r="A93" s="33" t="str">
        <f t="shared" si="1"/>
        <v>伊萬里牛特選ロースすき焼き300ｇ</v>
      </c>
      <c r="B93" s="23" t="s">
        <v>207</v>
      </c>
      <c r="C93" s="29" t="s">
        <v>208</v>
      </c>
      <c r="D93" s="28" t="s">
        <v>209</v>
      </c>
    </row>
    <row r="94" spans="1:4">
      <c r="A94" s="33" t="str">
        <f t="shared" si="1"/>
        <v>伊萬里牛特選ロースすき焼き400ｇ</v>
      </c>
      <c r="B94" s="23" t="s">
        <v>210</v>
      </c>
      <c r="C94" s="29" t="s">
        <v>208</v>
      </c>
      <c r="D94" s="28" t="s">
        <v>211</v>
      </c>
    </row>
    <row r="95" spans="1:4">
      <c r="A95" s="33" t="str">
        <f t="shared" si="1"/>
        <v>伊萬里牛特選ロースすき焼き500ｇ</v>
      </c>
      <c r="B95" s="23" t="s">
        <v>212</v>
      </c>
      <c r="C95" s="29" t="s">
        <v>208</v>
      </c>
      <c r="D95" s="28" t="s">
        <v>213</v>
      </c>
    </row>
    <row r="96" spans="1:4">
      <c r="A96" s="33" t="str">
        <f t="shared" si="1"/>
        <v>伊萬里牛極上ロースすき焼き300ｇ</v>
      </c>
      <c r="B96" s="23" t="s">
        <v>214</v>
      </c>
      <c r="C96" s="29" t="s">
        <v>215</v>
      </c>
      <c r="D96" s="28" t="s">
        <v>209</v>
      </c>
    </row>
    <row r="97" spans="1:4">
      <c r="A97" s="33" t="str">
        <f t="shared" si="1"/>
        <v>伊萬里牛極上ロースすき焼き400ｇ</v>
      </c>
      <c r="B97" s="23" t="s">
        <v>216</v>
      </c>
      <c r="C97" s="29" t="s">
        <v>215</v>
      </c>
      <c r="D97" s="28" t="s">
        <v>211</v>
      </c>
    </row>
    <row r="98" spans="1:4">
      <c r="A98" s="33" t="str">
        <f t="shared" si="1"/>
        <v>伊萬里牛極上ロースすき焼き500ｇ</v>
      </c>
      <c r="B98" s="23" t="s">
        <v>217</v>
      </c>
      <c r="C98" s="29" t="s">
        <v>215</v>
      </c>
      <c r="D98" s="28" t="s">
        <v>213</v>
      </c>
    </row>
    <row r="99" spans="1:4">
      <c r="A99" s="33" t="str">
        <f t="shared" si="1"/>
        <v>伊萬里牛上ロースすき焼き300ｇ</v>
      </c>
      <c r="B99" s="23" t="s">
        <v>218</v>
      </c>
      <c r="C99" s="29" t="s">
        <v>219</v>
      </c>
      <c r="D99" s="28" t="s">
        <v>209</v>
      </c>
    </row>
    <row r="100" spans="1:4">
      <c r="A100" s="33" t="str">
        <f t="shared" si="1"/>
        <v>伊萬里牛上ロースすき焼き400ｇ</v>
      </c>
      <c r="B100" s="23" t="s">
        <v>220</v>
      </c>
      <c r="C100" s="29" t="s">
        <v>219</v>
      </c>
      <c r="D100" s="28" t="s">
        <v>211</v>
      </c>
    </row>
    <row r="101" spans="1:4">
      <c r="A101" s="33" t="str">
        <f t="shared" si="1"/>
        <v>伊萬里牛上ロースすき焼き500ｇ</v>
      </c>
      <c r="B101" s="23" t="s">
        <v>221</v>
      </c>
      <c r="C101" s="29" t="s">
        <v>219</v>
      </c>
      <c r="D101" s="28" t="s">
        <v>213</v>
      </c>
    </row>
    <row r="102" spans="1:4">
      <c r="A102" s="33" t="str">
        <f t="shared" si="1"/>
        <v>伊萬里牛特選肩ロースすき焼き300ｇ</v>
      </c>
      <c r="B102" s="23" t="s">
        <v>222</v>
      </c>
      <c r="C102" s="29" t="s">
        <v>223</v>
      </c>
      <c r="D102" s="28" t="s">
        <v>209</v>
      </c>
    </row>
    <row r="103" spans="1:4">
      <c r="A103" s="33" t="str">
        <f t="shared" si="1"/>
        <v>伊萬里牛特選肩ロースすき焼き400ｇ</v>
      </c>
      <c r="B103" s="23" t="s">
        <v>224</v>
      </c>
      <c r="C103" s="29" t="s">
        <v>223</v>
      </c>
      <c r="D103" s="28" t="s">
        <v>211</v>
      </c>
    </row>
    <row r="104" spans="1:4">
      <c r="A104" s="33" t="str">
        <f t="shared" si="1"/>
        <v>伊萬里牛特選肩ロースすき焼き500ｇ</v>
      </c>
      <c r="B104" s="23" t="s">
        <v>225</v>
      </c>
      <c r="C104" s="29" t="s">
        <v>223</v>
      </c>
      <c r="D104" s="28" t="s">
        <v>213</v>
      </c>
    </row>
    <row r="105" spans="1:4">
      <c r="A105" s="33" t="str">
        <f t="shared" si="1"/>
        <v>伊萬里牛極上肩ロースすき焼き300ｇ</v>
      </c>
      <c r="B105" s="23" t="s">
        <v>226</v>
      </c>
      <c r="C105" s="29" t="s">
        <v>227</v>
      </c>
      <c r="D105" s="28" t="s">
        <v>209</v>
      </c>
    </row>
    <row r="106" spans="1:4">
      <c r="A106" s="33" t="str">
        <f t="shared" si="1"/>
        <v>伊萬里牛極上肩ロースすき焼き400ｇ</v>
      </c>
      <c r="B106" s="23" t="s">
        <v>228</v>
      </c>
      <c r="C106" s="29" t="s">
        <v>227</v>
      </c>
      <c r="D106" s="28" t="s">
        <v>211</v>
      </c>
    </row>
    <row r="107" spans="1:4">
      <c r="A107" s="33" t="str">
        <f t="shared" si="1"/>
        <v>伊萬里牛極上肩ロースすき焼き500ｇ</v>
      </c>
      <c r="B107" s="23" t="s">
        <v>229</v>
      </c>
      <c r="C107" s="29" t="s">
        <v>227</v>
      </c>
      <c r="D107" s="28" t="s">
        <v>213</v>
      </c>
    </row>
    <row r="108" spans="1:4">
      <c r="A108" s="33" t="str">
        <f t="shared" si="1"/>
        <v>伊萬里牛上肩ロースすき焼き300ｇ</v>
      </c>
      <c r="B108" s="23" t="s">
        <v>230</v>
      </c>
      <c r="C108" s="29" t="s">
        <v>231</v>
      </c>
      <c r="D108" s="28" t="s">
        <v>209</v>
      </c>
    </row>
    <row r="109" spans="1:4">
      <c r="A109" s="33" t="str">
        <f t="shared" si="1"/>
        <v>伊萬里牛上肩ロースすき焼き400ｇ</v>
      </c>
      <c r="B109" s="23" t="s">
        <v>232</v>
      </c>
      <c r="C109" s="29" t="s">
        <v>231</v>
      </c>
      <c r="D109" s="28" t="s">
        <v>211</v>
      </c>
    </row>
    <row r="110" spans="1:4">
      <c r="A110" s="33" t="str">
        <f t="shared" si="1"/>
        <v>伊萬里牛上肩ロースすき焼き500ｇ</v>
      </c>
      <c r="B110" s="23" t="s">
        <v>233</v>
      </c>
      <c r="C110" s="29" t="s">
        <v>231</v>
      </c>
      <c r="D110" s="28" t="s">
        <v>213</v>
      </c>
    </row>
    <row r="111" spans="1:4">
      <c r="A111" s="33" t="str">
        <f t="shared" si="1"/>
        <v>伊萬里牛特選モモ又は肩すき焼き300ｇ</v>
      </c>
      <c r="B111" s="23" t="s">
        <v>234</v>
      </c>
      <c r="C111" s="29" t="s">
        <v>235</v>
      </c>
      <c r="D111" s="28" t="s">
        <v>209</v>
      </c>
    </row>
    <row r="112" spans="1:4">
      <c r="A112" s="33" t="str">
        <f t="shared" si="1"/>
        <v>伊萬里牛特選モモ又は肩すき焼き400ｇ</v>
      </c>
      <c r="B112" s="23" t="s">
        <v>236</v>
      </c>
      <c r="C112" s="29" t="s">
        <v>235</v>
      </c>
      <c r="D112" s="28" t="s">
        <v>211</v>
      </c>
    </row>
    <row r="113" spans="1:4">
      <c r="A113" s="33" t="str">
        <f t="shared" si="1"/>
        <v>伊萬里牛特選モモ又は肩すき焼き500ｇ</v>
      </c>
      <c r="B113" s="23" t="s">
        <v>237</v>
      </c>
      <c r="C113" s="29" t="s">
        <v>235</v>
      </c>
      <c r="D113" s="28" t="s">
        <v>213</v>
      </c>
    </row>
    <row r="114" spans="1:4">
      <c r="A114" s="33" t="str">
        <f t="shared" si="1"/>
        <v>伊萬里牛極上モモ又は肩すき焼き300ｇ</v>
      </c>
      <c r="B114" s="23" t="s">
        <v>238</v>
      </c>
      <c r="C114" s="29" t="s">
        <v>239</v>
      </c>
      <c r="D114" s="28" t="s">
        <v>209</v>
      </c>
    </row>
    <row r="115" spans="1:4">
      <c r="A115" s="33" t="str">
        <f t="shared" si="1"/>
        <v>伊萬里牛極上モモ又は肩すき焼き400ｇ</v>
      </c>
      <c r="B115" s="23" t="s">
        <v>240</v>
      </c>
      <c r="C115" s="29" t="s">
        <v>239</v>
      </c>
      <c r="D115" s="28" t="s">
        <v>211</v>
      </c>
    </row>
    <row r="116" spans="1:4">
      <c r="A116" s="33" t="str">
        <f t="shared" si="1"/>
        <v>伊萬里牛極上モモ又は肩すき焼き500ｇ</v>
      </c>
      <c r="B116" s="23" t="s">
        <v>241</v>
      </c>
      <c r="C116" s="29" t="s">
        <v>239</v>
      </c>
      <c r="D116" s="28" t="s">
        <v>213</v>
      </c>
    </row>
    <row r="117" spans="1:4">
      <c r="A117" s="33" t="str">
        <f t="shared" si="1"/>
        <v>伊萬里牛上モモ又は肩すき焼き300ｇ</v>
      </c>
      <c r="B117" s="23" t="s">
        <v>242</v>
      </c>
      <c r="C117" s="29" t="s">
        <v>243</v>
      </c>
      <c r="D117" s="28" t="s">
        <v>209</v>
      </c>
    </row>
    <row r="118" spans="1:4">
      <c r="A118" s="33" t="str">
        <f t="shared" si="1"/>
        <v>伊萬里牛上モモ又は肩すき焼き400ｇ</v>
      </c>
      <c r="B118" s="23" t="s">
        <v>244</v>
      </c>
      <c r="C118" s="29" t="s">
        <v>243</v>
      </c>
      <c r="D118" s="28" t="s">
        <v>211</v>
      </c>
    </row>
    <row r="119" spans="1:4">
      <c r="A119" s="33" t="str">
        <f t="shared" si="1"/>
        <v>伊萬里牛上モモ又は肩すき焼き500ｇ</v>
      </c>
      <c r="B119" s="23" t="s">
        <v>245</v>
      </c>
      <c r="C119" s="29" t="s">
        <v>243</v>
      </c>
      <c r="D119" s="28" t="s">
        <v>213</v>
      </c>
    </row>
    <row r="120" spans="1:4">
      <c r="A120" s="33" t="str">
        <f t="shared" si="1"/>
        <v>伊萬里牛特選モモすき焼き300ｇ</v>
      </c>
      <c r="B120" s="23" t="s">
        <v>246</v>
      </c>
      <c r="C120" s="29" t="s">
        <v>247</v>
      </c>
      <c r="D120" s="28" t="s">
        <v>209</v>
      </c>
    </row>
    <row r="121" spans="1:4">
      <c r="A121" s="33" t="str">
        <f t="shared" si="1"/>
        <v>伊萬里牛特選モモすき焼き400ｇ</v>
      </c>
      <c r="B121" s="23" t="s">
        <v>248</v>
      </c>
      <c r="C121" s="29" t="s">
        <v>247</v>
      </c>
      <c r="D121" s="28" t="s">
        <v>211</v>
      </c>
    </row>
    <row r="122" spans="1:4">
      <c r="A122" s="33" t="str">
        <f t="shared" si="1"/>
        <v>伊萬里牛特選モモすき焼き500ｇ</v>
      </c>
      <c r="B122" s="23" t="s">
        <v>249</v>
      </c>
      <c r="C122" s="29" t="s">
        <v>247</v>
      </c>
      <c r="D122" s="28" t="s">
        <v>213</v>
      </c>
    </row>
    <row r="123" spans="1:4">
      <c r="A123" s="33" t="str">
        <f t="shared" si="1"/>
        <v>伊萬里牛極上モモすき焼き　300ｇ</v>
      </c>
      <c r="B123" s="23" t="s">
        <v>250</v>
      </c>
      <c r="C123" s="29" t="s">
        <v>251</v>
      </c>
      <c r="D123" s="28" t="s">
        <v>209</v>
      </c>
    </row>
    <row r="124" spans="1:4">
      <c r="A124" s="33" t="str">
        <f t="shared" si="1"/>
        <v>伊萬里牛極上モモすき焼き　400ｇ</v>
      </c>
      <c r="B124" s="23" t="s">
        <v>252</v>
      </c>
      <c r="C124" s="29" t="s">
        <v>251</v>
      </c>
      <c r="D124" s="28" t="s">
        <v>211</v>
      </c>
    </row>
    <row r="125" spans="1:4">
      <c r="A125" s="33" t="str">
        <f t="shared" si="1"/>
        <v>伊萬里牛極上モモすき焼き　500ｇ</v>
      </c>
      <c r="B125" s="23" t="s">
        <v>253</v>
      </c>
      <c r="C125" s="29" t="s">
        <v>251</v>
      </c>
      <c r="D125" s="28" t="s">
        <v>213</v>
      </c>
    </row>
    <row r="126" spans="1:4">
      <c r="A126" s="33" t="str">
        <f t="shared" si="1"/>
        <v>伊萬里牛上モモすき焼き300ｇ</v>
      </c>
      <c r="B126" s="23" t="s">
        <v>254</v>
      </c>
      <c r="C126" s="29" t="s">
        <v>255</v>
      </c>
      <c r="D126" s="28" t="s">
        <v>209</v>
      </c>
    </row>
    <row r="127" spans="1:4">
      <c r="A127" s="33" t="str">
        <f t="shared" si="1"/>
        <v>伊萬里牛上モモすき焼き400ｇ</v>
      </c>
      <c r="B127" s="23" t="s">
        <v>256</v>
      </c>
      <c r="C127" s="29" t="s">
        <v>255</v>
      </c>
      <c r="D127" s="28" t="s">
        <v>211</v>
      </c>
    </row>
    <row r="128" spans="1:4">
      <c r="A128" s="33" t="str">
        <f t="shared" si="1"/>
        <v>伊萬里牛上モモすき焼き500ｇ</v>
      </c>
      <c r="B128" s="23" t="s">
        <v>257</v>
      </c>
      <c r="C128" s="29" t="s">
        <v>255</v>
      </c>
      <c r="D128" s="28" t="s">
        <v>213</v>
      </c>
    </row>
    <row r="129" spans="1:4">
      <c r="A129" s="33" t="str">
        <f t="shared" si="1"/>
        <v>伊萬里牛特選ロースしゃぶしゃぶ300ｇ</v>
      </c>
      <c r="B129" s="23" t="s">
        <v>258</v>
      </c>
      <c r="C129" s="29" t="s">
        <v>259</v>
      </c>
      <c r="D129" s="28" t="s">
        <v>209</v>
      </c>
    </row>
    <row r="130" spans="1:4">
      <c r="A130" s="33" t="str">
        <f t="shared" si="1"/>
        <v>伊萬里牛特選ロースしゃぶしゃぶ400ｇ</v>
      </c>
      <c r="B130" s="23" t="s">
        <v>260</v>
      </c>
      <c r="C130" s="29" t="s">
        <v>259</v>
      </c>
      <c r="D130" s="28" t="s">
        <v>211</v>
      </c>
    </row>
    <row r="131" spans="1:4">
      <c r="A131" s="33" t="str">
        <f t="shared" ref="A131:A194" si="2">C131&amp;D131</f>
        <v>伊萬里牛特選ロースしゃぶしゃぶ500ｇ</v>
      </c>
      <c r="B131" s="23" t="s">
        <v>261</v>
      </c>
      <c r="C131" s="29" t="s">
        <v>259</v>
      </c>
      <c r="D131" s="28" t="s">
        <v>213</v>
      </c>
    </row>
    <row r="132" spans="1:4">
      <c r="A132" s="33" t="str">
        <f t="shared" si="2"/>
        <v>伊萬里牛極上ロースしゃぶしゃぶ300ｇ</v>
      </c>
      <c r="B132" s="23" t="s">
        <v>262</v>
      </c>
      <c r="C132" s="29" t="s">
        <v>263</v>
      </c>
      <c r="D132" s="28" t="s">
        <v>209</v>
      </c>
    </row>
    <row r="133" spans="1:4">
      <c r="A133" s="33" t="str">
        <f t="shared" si="2"/>
        <v>伊萬里牛極上ロースしゃぶしゃぶ400ｇ</v>
      </c>
      <c r="B133" s="23" t="s">
        <v>264</v>
      </c>
      <c r="C133" s="29" t="s">
        <v>263</v>
      </c>
      <c r="D133" s="28" t="s">
        <v>211</v>
      </c>
    </row>
    <row r="134" spans="1:4">
      <c r="A134" s="33" t="str">
        <f t="shared" si="2"/>
        <v>伊萬里牛極上ロースしゃぶしゃぶ500ｇ</v>
      </c>
      <c r="B134" s="23" t="s">
        <v>265</v>
      </c>
      <c r="C134" s="29" t="s">
        <v>263</v>
      </c>
      <c r="D134" s="28" t="s">
        <v>213</v>
      </c>
    </row>
    <row r="135" spans="1:4">
      <c r="A135" s="33" t="str">
        <f t="shared" si="2"/>
        <v>伊萬里牛上ロースしゃぶしゃぶ300ｇ</v>
      </c>
      <c r="B135" s="23" t="s">
        <v>266</v>
      </c>
      <c r="C135" s="29" t="s">
        <v>267</v>
      </c>
      <c r="D135" s="28" t="s">
        <v>209</v>
      </c>
    </row>
    <row r="136" spans="1:4">
      <c r="A136" s="33" t="str">
        <f t="shared" si="2"/>
        <v>伊萬里牛上ロースしゃぶしゃぶ400ｇ</v>
      </c>
      <c r="B136" s="23" t="s">
        <v>268</v>
      </c>
      <c r="C136" s="29" t="s">
        <v>267</v>
      </c>
      <c r="D136" s="28" t="s">
        <v>211</v>
      </c>
    </row>
    <row r="137" spans="1:4">
      <c r="A137" s="33" t="str">
        <f t="shared" si="2"/>
        <v>伊萬里牛上ロースしゃぶしゃぶ500ｇ</v>
      </c>
      <c r="B137" s="23" t="s">
        <v>269</v>
      </c>
      <c r="C137" s="29" t="s">
        <v>267</v>
      </c>
      <c r="D137" s="28" t="s">
        <v>213</v>
      </c>
    </row>
    <row r="138" spans="1:4">
      <c r="A138" s="33" t="str">
        <f t="shared" si="2"/>
        <v>伊萬里牛特選肩ロースしゃぶしゃぶ300ｇ</v>
      </c>
      <c r="B138" s="23" t="s">
        <v>270</v>
      </c>
      <c r="C138" s="29" t="s">
        <v>271</v>
      </c>
      <c r="D138" s="28" t="s">
        <v>209</v>
      </c>
    </row>
    <row r="139" spans="1:4">
      <c r="A139" s="33" t="str">
        <f t="shared" si="2"/>
        <v>伊萬里牛特選肩ロースしゃぶしゃぶ400ｇ</v>
      </c>
      <c r="B139" s="23" t="s">
        <v>272</v>
      </c>
      <c r="C139" s="29" t="s">
        <v>271</v>
      </c>
      <c r="D139" s="28" t="s">
        <v>211</v>
      </c>
    </row>
    <row r="140" spans="1:4">
      <c r="A140" s="33" t="str">
        <f t="shared" si="2"/>
        <v>伊萬里牛特選肩ロースしゃぶしゃぶ500ｇ</v>
      </c>
      <c r="B140" s="23" t="s">
        <v>273</v>
      </c>
      <c r="C140" s="29" t="s">
        <v>271</v>
      </c>
      <c r="D140" s="28" t="s">
        <v>213</v>
      </c>
    </row>
    <row r="141" spans="1:4">
      <c r="A141" s="33" t="str">
        <f t="shared" si="2"/>
        <v>伊萬里牛極上肩ロースしゃぶしゃぶ300ｇ</v>
      </c>
      <c r="B141" s="23" t="s">
        <v>274</v>
      </c>
      <c r="C141" s="29" t="s">
        <v>275</v>
      </c>
      <c r="D141" s="28" t="s">
        <v>209</v>
      </c>
    </row>
    <row r="142" spans="1:4">
      <c r="A142" s="33" t="str">
        <f t="shared" si="2"/>
        <v>伊萬里牛極上肩ロースしゃぶしゃぶ400ｇ</v>
      </c>
      <c r="B142" s="23" t="s">
        <v>276</v>
      </c>
      <c r="C142" s="29" t="s">
        <v>275</v>
      </c>
      <c r="D142" s="28" t="s">
        <v>211</v>
      </c>
    </row>
    <row r="143" spans="1:4">
      <c r="A143" s="33" t="str">
        <f t="shared" si="2"/>
        <v>伊萬里牛極上肩ロースしゃぶしゃぶ500ｇ</v>
      </c>
      <c r="B143" s="23" t="s">
        <v>277</v>
      </c>
      <c r="C143" s="29" t="s">
        <v>275</v>
      </c>
      <c r="D143" s="28" t="s">
        <v>213</v>
      </c>
    </row>
    <row r="144" spans="1:4">
      <c r="A144" s="33" t="str">
        <f t="shared" si="2"/>
        <v>伊萬里牛上肩ロースしゃぶしゃぶ300ｇ</v>
      </c>
      <c r="B144" s="23" t="s">
        <v>278</v>
      </c>
      <c r="C144" s="29" t="s">
        <v>279</v>
      </c>
      <c r="D144" s="28" t="s">
        <v>209</v>
      </c>
    </row>
    <row r="145" spans="1:4">
      <c r="A145" s="33" t="str">
        <f t="shared" si="2"/>
        <v>伊萬里牛上肩ロースしゃぶしゃぶ400ｇ</v>
      </c>
      <c r="B145" s="23" t="s">
        <v>280</v>
      </c>
      <c r="C145" s="29" t="s">
        <v>279</v>
      </c>
      <c r="D145" s="28" t="s">
        <v>211</v>
      </c>
    </row>
    <row r="146" spans="1:4">
      <c r="A146" s="33" t="str">
        <f t="shared" si="2"/>
        <v>伊萬里牛上肩ロースしゃぶしゃぶ500ｇ</v>
      </c>
      <c r="B146" s="23" t="s">
        <v>281</v>
      </c>
      <c r="C146" s="29" t="s">
        <v>279</v>
      </c>
      <c r="D146" s="28" t="s">
        <v>213</v>
      </c>
    </row>
    <row r="147" spans="1:4" ht="21">
      <c r="A147" s="33" t="str">
        <f t="shared" si="2"/>
        <v>伊萬里牛特選モモ又は肩しゃぶしゃぶ300ｇ</v>
      </c>
      <c r="B147" s="23" t="s">
        <v>282</v>
      </c>
      <c r="C147" s="29" t="s">
        <v>283</v>
      </c>
      <c r="D147" s="28" t="s">
        <v>209</v>
      </c>
    </row>
    <row r="148" spans="1:4" ht="21">
      <c r="A148" s="33" t="str">
        <f t="shared" si="2"/>
        <v>伊萬里牛特選モモ又は肩しゃぶしゃぶ400ｇ</v>
      </c>
      <c r="B148" s="23" t="s">
        <v>284</v>
      </c>
      <c r="C148" s="29" t="s">
        <v>283</v>
      </c>
      <c r="D148" s="28" t="s">
        <v>211</v>
      </c>
    </row>
    <row r="149" spans="1:4" ht="21">
      <c r="A149" s="33" t="str">
        <f t="shared" si="2"/>
        <v>伊萬里牛特選モモ又は肩しゃぶしゃぶ500ｇ</v>
      </c>
      <c r="B149" s="23" t="s">
        <v>285</v>
      </c>
      <c r="C149" s="29" t="s">
        <v>283</v>
      </c>
      <c r="D149" s="28" t="s">
        <v>213</v>
      </c>
    </row>
    <row r="150" spans="1:4" ht="21">
      <c r="A150" s="33" t="str">
        <f t="shared" si="2"/>
        <v>伊萬里牛極上モモ又は肩しゃぶしゃぶ300ｇ</v>
      </c>
      <c r="B150" s="23" t="s">
        <v>286</v>
      </c>
      <c r="C150" s="29" t="s">
        <v>287</v>
      </c>
      <c r="D150" s="28" t="s">
        <v>209</v>
      </c>
    </row>
    <row r="151" spans="1:4" ht="21">
      <c r="A151" s="33" t="str">
        <f t="shared" si="2"/>
        <v>伊萬里牛極上モモ又は肩しゃぶしゃぶ400ｇ</v>
      </c>
      <c r="B151" s="23" t="s">
        <v>288</v>
      </c>
      <c r="C151" s="29" t="s">
        <v>287</v>
      </c>
      <c r="D151" s="28" t="s">
        <v>211</v>
      </c>
    </row>
    <row r="152" spans="1:4" ht="21">
      <c r="A152" s="33" t="str">
        <f t="shared" si="2"/>
        <v>伊萬里牛極上モモ又は肩しゃぶしゃぶ500ｇ</v>
      </c>
      <c r="B152" s="23" t="s">
        <v>289</v>
      </c>
      <c r="C152" s="29" t="s">
        <v>287</v>
      </c>
      <c r="D152" s="28" t="s">
        <v>213</v>
      </c>
    </row>
    <row r="153" spans="1:4">
      <c r="A153" s="33" t="str">
        <f t="shared" si="2"/>
        <v>伊萬里牛上モモ又は肩しゃぶしゃぶ300ｇ</v>
      </c>
      <c r="B153" s="23" t="s">
        <v>290</v>
      </c>
      <c r="C153" s="29" t="s">
        <v>291</v>
      </c>
      <c r="D153" s="28" t="s">
        <v>209</v>
      </c>
    </row>
    <row r="154" spans="1:4">
      <c r="A154" s="33" t="str">
        <f t="shared" si="2"/>
        <v>伊萬里牛上モモ又は肩しゃぶしゃぶ400ｇ</v>
      </c>
      <c r="B154" s="23" t="s">
        <v>292</v>
      </c>
      <c r="C154" s="29" t="s">
        <v>291</v>
      </c>
      <c r="D154" s="28" t="s">
        <v>211</v>
      </c>
    </row>
    <row r="155" spans="1:4">
      <c r="A155" s="33" t="str">
        <f t="shared" si="2"/>
        <v>伊萬里牛上モモ又は肩しゃぶしゃぶ500ｇ</v>
      </c>
      <c r="B155" s="23" t="s">
        <v>293</v>
      </c>
      <c r="C155" s="29" t="s">
        <v>291</v>
      </c>
      <c r="D155" s="28" t="s">
        <v>213</v>
      </c>
    </row>
    <row r="156" spans="1:4">
      <c r="A156" s="33" t="str">
        <f t="shared" si="2"/>
        <v>伊萬里牛特選モモしゃぶしゃぶ300ｇ</v>
      </c>
      <c r="B156" s="23" t="s">
        <v>294</v>
      </c>
      <c r="C156" s="29" t="s">
        <v>295</v>
      </c>
      <c r="D156" s="28" t="s">
        <v>209</v>
      </c>
    </row>
    <row r="157" spans="1:4">
      <c r="A157" s="33" t="str">
        <f t="shared" si="2"/>
        <v>伊萬里牛特選モモしゃぶしゃぶ400ｇ</v>
      </c>
      <c r="B157" s="23" t="s">
        <v>296</v>
      </c>
      <c r="C157" s="29" t="s">
        <v>295</v>
      </c>
      <c r="D157" s="28" t="s">
        <v>211</v>
      </c>
    </row>
    <row r="158" spans="1:4">
      <c r="A158" s="33" t="str">
        <f t="shared" si="2"/>
        <v>伊萬里牛特選モモしゃぶしゃぶ500ｇ</v>
      </c>
      <c r="B158" s="23" t="s">
        <v>297</v>
      </c>
      <c r="C158" s="29" t="s">
        <v>295</v>
      </c>
      <c r="D158" s="28" t="s">
        <v>213</v>
      </c>
    </row>
    <row r="159" spans="1:4">
      <c r="A159" s="33" t="str">
        <f t="shared" si="2"/>
        <v>伊萬里牛極上モモしゃぶしゃぶ300ｇ</v>
      </c>
      <c r="B159" s="23" t="s">
        <v>298</v>
      </c>
      <c r="C159" s="29" t="s">
        <v>299</v>
      </c>
      <c r="D159" s="28" t="s">
        <v>209</v>
      </c>
    </row>
    <row r="160" spans="1:4">
      <c r="A160" s="33" t="str">
        <f t="shared" si="2"/>
        <v>伊萬里牛極上モモしゃぶしゃぶ400ｇ</v>
      </c>
      <c r="B160" s="23" t="s">
        <v>300</v>
      </c>
      <c r="C160" s="29" t="s">
        <v>299</v>
      </c>
      <c r="D160" s="28" t="s">
        <v>211</v>
      </c>
    </row>
    <row r="161" spans="1:4">
      <c r="A161" s="33" t="str">
        <f t="shared" si="2"/>
        <v>伊萬里牛極上モモしゃぶしゃぶ500ｇ</v>
      </c>
      <c r="B161" s="23" t="s">
        <v>301</v>
      </c>
      <c r="C161" s="29" t="s">
        <v>299</v>
      </c>
      <c r="D161" s="28" t="s">
        <v>213</v>
      </c>
    </row>
    <row r="162" spans="1:4">
      <c r="A162" s="33" t="str">
        <f t="shared" si="2"/>
        <v>伊萬里牛上モモしゃぶしゃぶ300ｇ</v>
      </c>
      <c r="B162" s="23" t="s">
        <v>302</v>
      </c>
      <c r="C162" s="29" t="s">
        <v>303</v>
      </c>
      <c r="D162" s="28" t="s">
        <v>209</v>
      </c>
    </row>
    <row r="163" spans="1:4">
      <c r="A163" s="33" t="str">
        <f t="shared" si="2"/>
        <v>伊萬里牛上モモしゃぶしゃぶ400ｇ</v>
      </c>
      <c r="B163" s="23" t="s">
        <v>304</v>
      </c>
      <c r="C163" s="29" t="s">
        <v>303</v>
      </c>
      <c r="D163" s="28" t="s">
        <v>211</v>
      </c>
    </row>
    <row r="164" spans="1:4">
      <c r="A164" s="33" t="str">
        <f t="shared" si="2"/>
        <v>伊萬里牛上モモしゃぶしゃぶ500ｇ</v>
      </c>
      <c r="B164" s="23" t="s">
        <v>305</v>
      </c>
      <c r="C164" s="29" t="s">
        <v>303</v>
      </c>
      <c r="D164" s="28" t="s">
        <v>213</v>
      </c>
    </row>
    <row r="165" spans="1:4">
      <c r="A165" s="33" t="str">
        <f t="shared" si="2"/>
        <v>伊萬里牛特上カルビ焼肉(三角バラ)300ｇ</v>
      </c>
      <c r="B165" s="23" t="s">
        <v>306</v>
      </c>
      <c r="C165" s="29" t="s">
        <v>307</v>
      </c>
      <c r="D165" s="28" t="s">
        <v>209</v>
      </c>
    </row>
    <row r="166" spans="1:4">
      <c r="A166" s="33" t="str">
        <f t="shared" si="2"/>
        <v>伊萬里牛特上カルビ焼肉(三角バラ)400ｇ</v>
      </c>
      <c r="B166" s="23" t="s">
        <v>308</v>
      </c>
      <c r="C166" s="29" t="s">
        <v>307</v>
      </c>
      <c r="D166" s="28" t="s">
        <v>211</v>
      </c>
    </row>
    <row r="167" spans="1:4">
      <c r="A167" s="33" t="str">
        <f t="shared" si="2"/>
        <v>伊萬里牛特上カルビ焼肉(三角バラ)500ｇ</v>
      </c>
      <c r="B167" s="23" t="s">
        <v>309</v>
      </c>
      <c r="C167" s="29" t="s">
        <v>307</v>
      </c>
      <c r="D167" s="28" t="s">
        <v>213</v>
      </c>
    </row>
    <row r="168" spans="1:4">
      <c r="A168" s="33" t="str">
        <f t="shared" si="2"/>
        <v>伊萬里牛上カルビ焼肉　(トモバラ)300ｇ</v>
      </c>
      <c r="B168" s="23" t="s">
        <v>310</v>
      </c>
      <c r="C168" s="29" t="s">
        <v>311</v>
      </c>
      <c r="D168" s="28" t="s">
        <v>209</v>
      </c>
    </row>
    <row r="169" spans="1:4">
      <c r="A169" s="33" t="str">
        <f t="shared" si="2"/>
        <v>伊萬里牛上カルビ焼肉　(トモバラ)400ｇ</v>
      </c>
      <c r="B169" s="23" t="s">
        <v>312</v>
      </c>
      <c r="C169" s="29" t="s">
        <v>311</v>
      </c>
      <c r="D169" s="28" t="s">
        <v>211</v>
      </c>
    </row>
    <row r="170" spans="1:4">
      <c r="A170" s="33" t="str">
        <f t="shared" si="2"/>
        <v>伊萬里牛上カルビ焼肉　(トモバラ)500ｇ</v>
      </c>
      <c r="B170" s="23" t="s">
        <v>313</v>
      </c>
      <c r="C170" s="29" t="s">
        <v>311</v>
      </c>
      <c r="D170" s="28" t="s">
        <v>213</v>
      </c>
    </row>
    <row r="171" spans="1:4">
      <c r="A171" s="33" t="str">
        <f t="shared" si="2"/>
        <v>伊萬里牛カルビ焼肉　(バラ)300ｇ</v>
      </c>
      <c r="B171" s="23" t="s">
        <v>314</v>
      </c>
      <c r="C171" s="29" t="s">
        <v>315</v>
      </c>
      <c r="D171" s="28" t="s">
        <v>209</v>
      </c>
    </row>
    <row r="172" spans="1:4">
      <c r="A172" s="33" t="str">
        <f t="shared" si="2"/>
        <v>伊萬里牛カルビ焼肉　(バラ)400ｇ</v>
      </c>
      <c r="B172" s="23" t="s">
        <v>316</v>
      </c>
      <c r="C172" s="29" t="s">
        <v>315</v>
      </c>
      <c r="D172" s="28" t="s">
        <v>211</v>
      </c>
    </row>
    <row r="173" spans="1:4">
      <c r="A173" s="33" t="str">
        <f t="shared" si="2"/>
        <v>伊萬里牛カルビ焼肉　(バラ)500ｇ</v>
      </c>
      <c r="B173" s="23" t="s">
        <v>317</v>
      </c>
      <c r="C173" s="29" t="s">
        <v>315</v>
      </c>
      <c r="D173" s="28" t="s">
        <v>213</v>
      </c>
    </row>
    <row r="174" spans="1:4" ht="21">
      <c r="A174" s="33" t="str">
        <f t="shared" si="2"/>
        <v>伊萬里牛特上ロース焼肉　(サーロインorリブロースorザブトン)300ｇ</v>
      </c>
      <c r="B174" s="23" t="s">
        <v>318</v>
      </c>
      <c r="C174" s="29" t="s">
        <v>319</v>
      </c>
      <c r="D174" s="28" t="s">
        <v>209</v>
      </c>
    </row>
    <row r="175" spans="1:4" ht="21">
      <c r="A175" s="33" t="str">
        <f t="shared" si="2"/>
        <v>伊萬里牛特上ロース焼肉　(サーロインorリブロースorザブトン)400ｇ</v>
      </c>
      <c r="B175" s="23" t="s">
        <v>320</v>
      </c>
      <c r="C175" s="29" t="s">
        <v>319</v>
      </c>
      <c r="D175" s="28" t="s">
        <v>211</v>
      </c>
    </row>
    <row r="176" spans="1:4" ht="21">
      <c r="A176" s="33" t="str">
        <f t="shared" si="2"/>
        <v>伊萬里牛特上ロース焼肉　(サーロインorリブロースorザブトン)500ｇ</v>
      </c>
      <c r="B176" s="23" t="s">
        <v>321</v>
      </c>
      <c r="C176" s="29" t="s">
        <v>319</v>
      </c>
      <c r="D176" s="28" t="s">
        <v>213</v>
      </c>
    </row>
    <row r="177" spans="1:4">
      <c r="A177" s="33" t="str">
        <f t="shared" si="2"/>
        <v>伊萬里牛上ロース焼肉(肩ロース)300ｇ</v>
      </c>
      <c r="B177" s="23" t="s">
        <v>322</v>
      </c>
      <c r="C177" s="29" t="s">
        <v>323</v>
      </c>
      <c r="D177" s="28" t="s">
        <v>209</v>
      </c>
    </row>
    <row r="178" spans="1:4">
      <c r="A178" s="33" t="str">
        <f t="shared" si="2"/>
        <v>伊萬里牛上ロース焼肉(肩ロース)400ｇ</v>
      </c>
      <c r="B178" s="23" t="s">
        <v>324</v>
      </c>
      <c r="C178" s="29" t="s">
        <v>323</v>
      </c>
      <c r="D178" s="28" t="s">
        <v>211</v>
      </c>
    </row>
    <row r="179" spans="1:4">
      <c r="A179" s="33" t="str">
        <f t="shared" si="2"/>
        <v>伊萬里牛上ロース焼肉(肩ロース)500ｇ</v>
      </c>
      <c r="B179" s="23" t="s">
        <v>325</v>
      </c>
      <c r="C179" s="29" t="s">
        <v>323</v>
      </c>
      <c r="D179" s="28" t="s">
        <v>213</v>
      </c>
    </row>
    <row r="180" spans="1:4">
      <c r="A180" s="33" t="str">
        <f t="shared" si="2"/>
        <v>伊萬里牛ロース焼肉(モモロース)300ｇ</v>
      </c>
      <c r="B180" s="23" t="s">
        <v>326</v>
      </c>
      <c r="C180" s="29" t="s">
        <v>327</v>
      </c>
      <c r="D180" s="28" t="s">
        <v>209</v>
      </c>
    </row>
    <row r="181" spans="1:4">
      <c r="A181" s="33" t="str">
        <f t="shared" si="2"/>
        <v>伊萬里牛ロース焼肉(モモロース)400ｇ</v>
      </c>
      <c r="B181" s="23" t="s">
        <v>328</v>
      </c>
      <c r="C181" s="29" t="s">
        <v>327</v>
      </c>
      <c r="D181" s="28" t="s">
        <v>211</v>
      </c>
    </row>
    <row r="182" spans="1:4">
      <c r="A182" s="33" t="str">
        <f t="shared" si="2"/>
        <v>伊萬里牛ロース焼肉(モモロース)500ｇ</v>
      </c>
      <c r="B182" s="23" t="s">
        <v>329</v>
      </c>
      <c r="C182" s="29" t="s">
        <v>327</v>
      </c>
      <c r="D182" s="28" t="s">
        <v>213</v>
      </c>
    </row>
    <row r="183" spans="1:4">
      <c r="A183" s="33" t="str">
        <f t="shared" si="2"/>
        <v>伊萬里牛特選サーロインブロック500ｇ×1</v>
      </c>
      <c r="B183" s="23" t="s">
        <v>330</v>
      </c>
      <c r="C183" s="29" t="s">
        <v>331</v>
      </c>
      <c r="D183" s="30" t="s">
        <v>332</v>
      </c>
    </row>
    <row r="184" spans="1:4">
      <c r="A184" s="33" t="str">
        <f t="shared" si="2"/>
        <v>伊萬里牛特選サーロインブロック500ｇ×2</v>
      </c>
      <c r="B184" s="23" t="s">
        <v>333</v>
      </c>
      <c r="C184" s="29" t="s">
        <v>331</v>
      </c>
      <c r="D184" s="30" t="s">
        <v>334</v>
      </c>
    </row>
    <row r="185" spans="1:4">
      <c r="A185" s="33" t="str">
        <f t="shared" si="2"/>
        <v>伊萬里牛特選サーロインブロック500ｇ×3</v>
      </c>
      <c r="B185" s="23" t="s">
        <v>335</v>
      </c>
      <c r="C185" s="29" t="s">
        <v>331</v>
      </c>
      <c r="D185" s="30" t="s">
        <v>336</v>
      </c>
    </row>
    <row r="186" spans="1:4">
      <c r="A186" s="33" t="str">
        <f t="shared" si="2"/>
        <v>伊萬里牛特選サーロインブロック１㎏×1</v>
      </c>
      <c r="B186" s="23" t="s">
        <v>337</v>
      </c>
      <c r="C186" s="29" t="s">
        <v>331</v>
      </c>
      <c r="D186" s="30" t="s">
        <v>338</v>
      </c>
    </row>
    <row r="187" spans="1:4">
      <c r="A187" s="33" t="str">
        <f t="shared" si="2"/>
        <v>伊萬里牛特選サーロインブロック１㎏×2</v>
      </c>
      <c r="B187" s="23" t="s">
        <v>339</v>
      </c>
      <c r="C187" s="29" t="s">
        <v>331</v>
      </c>
      <c r="D187" s="30" t="s">
        <v>340</v>
      </c>
    </row>
    <row r="188" spans="1:4">
      <c r="A188" s="33" t="str">
        <f t="shared" si="2"/>
        <v>伊萬里牛特選サーロインブロック１㎏×3</v>
      </c>
      <c r="B188" s="23" t="s">
        <v>341</v>
      </c>
      <c r="C188" s="29" t="s">
        <v>331</v>
      </c>
      <c r="D188" s="30" t="s">
        <v>342</v>
      </c>
    </row>
    <row r="189" spans="1:4">
      <c r="A189" s="33" t="str">
        <f t="shared" si="2"/>
        <v>伊萬里牛極上サーロインブロック　500ｇ×1</v>
      </c>
      <c r="B189" s="23" t="s">
        <v>343</v>
      </c>
      <c r="C189" s="29" t="s">
        <v>344</v>
      </c>
      <c r="D189" s="30" t="s">
        <v>332</v>
      </c>
    </row>
    <row r="190" spans="1:4">
      <c r="A190" s="33" t="str">
        <f t="shared" si="2"/>
        <v>伊萬里牛極上サーロインブロック　500ｇ×2</v>
      </c>
      <c r="B190" s="23" t="s">
        <v>345</v>
      </c>
      <c r="C190" s="29" t="s">
        <v>344</v>
      </c>
      <c r="D190" s="30" t="s">
        <v>334</v>
      </c>
    </row>
    <row r="191" spans="1:4">
      <c r="A191" s="33" t="str">
        <f t="shared" si="2"/>
        <v>伊萬里牛極上サーロインブロック　500ｇ×3</v>
      </c>
      <c r="B191" s="23" t="s">
        <v>346</v>
      </c>
      <c r="C191" s="29" t="s">
        <v>344</v>
      </c>
      <c r="D191" s="30" t="s">
        <v>336</v>
      </c>
    </row>
    <row r="192" spans="1:4">
      <c r="A192" s="33" t="str">
        <f t="shared" si="2"/>
        <v>伊萬里牛極上サーロインブロック　１㎏×1</v>
      </c>
      <c r="B192" s="23" t="s">
        <v>347</v>
      </c>
      <c r="C192" s="29" t="s">
        <v>344</v>
      </c>
      <c r="D192" s="30" t="s">
        <v>338</v>
      </c>
    </row>
    <row r="193" spans="1:4">
      <c r="A193" s="33" t="str">
        <f t="shared" si="2"/>
        <v>伊萬里牛極上サーロインブロック　１㎏×2</v>
      </c>
      <c r="B193" s="23" t="s">
        <v>348</v>
      </c>
      <c r="C193" s="29" t="s">
        <v>344</v>
      </c>
      <c r="D193" s="30" t="s">
        <v>340</v>
      </c>
    </row>
    <row r="194" spans="1:4">
      <c r="A194" s="33" t="str">
        <f t="shared" si="2"/>
        <v>伊萬里牛極上サーロインブロック　１㎏×3</v>
      </c>
      <c r="B194" s="23" t="s">
        <v>349</v>
      </c>
      <c r="C194" s="29" t="s">
        <v>344</v>
      </c>
      <c r="D194" s="30" t="s">
        <v>342</v>
      </c>
    </row>
    <row r="195" spans="1:4">
      <c r="A195" s="33" t="str">
        <f t="shared" ref="A195:A258" si="3">C195&amp;D195</f>
        <v>伊萬里牛上サーロインブロック500ｇ×1</v>
      </c>
      <c r="B195" s="23" t="s">
        <v>350</v>
      </c>
      <c r="C195" s="29" t="s">
        <v>351</v>
      </c>
      <c r="D195" s="30" t="s">
        <v>332</v>
      </c>
    </row>
    <row r="196" spans="1:4">
      <c r="A196" s="33" t="str">
        <f t="shared" si="3"/>
        <v>伊萬里牛上サーロインブロック500ｇ×2</v>
      </c>
      <c r="B196" s="23" t="s">
        <v>352</v>
      </c>
      <c r="C196" s="29" t="s">
        <v>351</v>
      </c>
      <c r="D196" s="30" t="s">
        <v>334</v>
      </c>
    </row>
    <row r="197" spans="1:4">
      <c r="A197" s="33" t="str">
        <f t="shared" si="3"/>
        <v>伊萬里牛上サーロインブロック500ｇ×3</v>
      </c>
      <c r="B197" s="23" t="s">
        <v>353</v>
      </c>
      <c r="C197" s="29" t="s">
        <v>351</v>
      </c>
      <c r="D197" s="30" t="s">
        <v>336</v>
      </c>
    </row>
    <row r="198" spans="1:4">
      <c r="A198" s="33" t="str">
        <f t="shared" si="3"/>
        <v>伊萬里牛上サーロインブロック１㎏×1</v>
      </c>
      <c r="B198" s="23" t="s">
        <v>354</v>
      </c>
      <c r="C198" s="29" t="s">
        <v>351</v>
      </c>
      <c r="D198" s="30" t="s">
        <v>338</v>
      </c>
    </row>
    <row r="199" spans="1:4">
      <c r="A199" s="33" t="str">
        <f t="shared" si="3"/>
        <v>伊萬里牛上サーロインブロック１㎏×2</v>
      </c>
      <c r="B199" s="23" t="s">
        <v>355</v>
      </c>
      <c r="C199" s="29" t="s">
        <v>351</v>
      </c>
      <c r="D199" s="30" t="s">
        <v>340</v>
      </c>
    </row>
    <row r="200" spans="1:4">
      <c r="A200" s="33" t="str">
        <f t="shared" si="3"/>
        <v>伊萬里牛上サーロインブロック１㎏×3</v>
      </c>
      <c r="B200" s="23" t="s">
        <v>356</v>
      </c>
      <c r="C200" s="29" t="s">
        <v>351</v>
      </c>
      <c r="D200" s="30" t="s">
        <v>342</v>
      </c>
    </row>
    <row r="201" spans="1:4">
      <c r="A201" s="33" t="str">
        <f t="shared" si="3"/>
        <v>伊萬里牛特選リブロースブロック500ｇ×1</v>
      </c>
      <c r="B201" s="23" t="s">
        <v>357</v>
      </c>
      <c r="C201" s="29" t="s">
        <v>358</v>
      </c>
      <c r="D201" s="30" t="s">
        <v>332</v>
      </c>
    </row>
    <row r="202" spans="1:4">
      <c r="A202" s="33" t="str">
        <f t="shared" si="3"/>
        <v>伊萬里牛特選リブロースブロック500ｇ×2</v>
      </c>
      <c r="B202" s="23" t="s">
        <v>359</v>
      </c>
      <c r="C202" s="29" t="s">
        <v>358</v>
      </c>
      <c r="D202" s="30" t="s">
        <v>334</v>
      </c>
    </row>
    <row r="203" spans="1:4">
      <c r="A203" s="33" t="str">
        <f t="shared" si="3"/>
        <v>伊萬里牛特選リブロースブロック500ｇ×3</v>
      </c>
      <c r="B203" s="23" t="s">
        <v>360</v>
      </c>
      <c r="C203" s="29" t="s">
        <v>358</v>
      </c>
      <c r="D203" s="30" t="s">
        <v>336</v>
      </c>
    </row>
    <row r="204" spans="1:4">
      <c r="A204" s="33" t="str">
        <f t="shared" si="3"/>
        <v>伊萬里牛特選リブロースブロック１㎏×1</v>
      </c>
      <c r="B204" s="23" t="s">
        <v>361</v>
      </c>
      <c r="C204" s="29" t="s">
        <v>358</v>
      </c>
      <c r="D204" s="30" t="s">
        <v>338</v>
      </c>
    </row>
    <row r="205" spans="1:4">
      <c r="A205" s="33" t="str">
        <f t="shared" si="3"/>
        <v>伊萬里牛特選リブロースブロック１㎏×2</v>
      </c>
      <c r="B205" s="23" t="s">
        <v>362</v>
      </c>
      <c r="C205" s="29" t="s">
        <v>358</v>
      </c>
      <c r="D205" s="30" t="s">
        <v>340</v>
      </c>
    </row>
    <row r="206" spans="1:4">
      <c r="A206" s="33" t="str">
        <f t="shared" si="3"/>
        <v>伊萬里牛特選リブロースブロック１㎏×3</v>
      </c>
      <c r="B206" s="23" t="s">
        <v>363</v>
      </c>
      <c r="C206" s="29" t="s">
        <v>358</v>
      </c>
      <c r="D206" s="30" t="s">
        <v>342</v>
      </c>
    </row>
    <row r="207" spans="1:4">
      <c r="A207" s="33" t="str">
        <f t="shared" si="3"/>
        <v>伊萬里牛極上リブロースブロック500ｇ×1</v>
      </c>
      <c r="B207" s="23" t="s">
        <v>364</v>
      </c>
      <c r="C207" s="29" t="s">
        <v>365</v>
      </c>
      <c r="D207" s="30" t="s">
        <v>332</v>
      </c>
    </row>
    <row r="208" spans="1:4">
      <c r="A208" s="33" t="str">
        <f t="shared" si="3"/>
        <v>伊萬里牛極上リブロースブロック500ｇ×2</v>
      </c>
      <c r="B208" s="23" t="s">
        <v>366</v>
      </c>
      <c r="C208" s="29" t="s">
        <v>365</v>
      </c>
      <c r="D208" s="30" t="s">
        <v>334</v>
      </c>
    </row>
    <row r="209" spans="1:4">
      <c r="A209" s="33" t="str">
        <f t="shared" si="3"/>
        <v>伊萬里牛極上リブロースブロック500ｇ×3</v>
      </c>
      <c r="B209" s="23" t="s">
        <v>367</v>
      </c>
      <c r="C209" s="29" t="s">
        <v>365</v>
      </c>
      <c r="D209" s="30" t="s">
        <v>336</v>
      </c>
    </row>
    <row r="210" spans="1:4">
      <c r="A210" s="33" t="str">
        <f t="shared" si="3"/>
        <v>伊萬里牛極上リブロースブロック１㎏×1</v>
      </c>
      <c r="B210" s="23" t="s">
        <v>368</v>
      </c>
      <c r="C210" s="29" t="s">
        <v>365</v>
      </c>
      <c r="D210" s="30" t="s">
        <v>338</v>
      </c>
    </row>
    <row r="211" spans="1:4">
      <c r="A211" s="33" t="str">
        <f t="shared" si="3"/>
        <v>伊萬里牛極上リブロースブロック１㎏×2</v>
      </c>
      <c r="B211" s="23" t="s">
        <v>369</v>
      </c>
      <c r="C211" s="29" t="s">
        <v>365</v>
      </c>
      <c r="D211" s="30" t="s">
        <v>340</v>
      </c>
    </row>
    <row r="212" spans="1:4">
      <c r="A212" s="33" t="str">
        <f t="shared" si="3"/>
        <v>伊萬里牛極上リブロースブロック１㎏×3</v>
      </c>
      <c r="B212" s="23" t="s">
        <v>370</v>
      </c>
      <c r="C212" s="29" t="s">
        <v>365</v>
      </c>
      <c r="D212" s="30" t="s">
        <v>342</v>
      </c>
    </row>
    <row r="213" spans="1:4">
      <c r="A213" s="33" t="str">
        <f t="shared" si="3"/>
        <v>伊萬里牛上リブロースブロック500ｇ×1</v>
      </c>
      <c r="B213" s="23" t="s">
        <v>371</v>
      </c>
      <c r="C213" s="29" t="s">
        <v>372</v>
      </c>
      <c r="D213" s="30" t="s">
        <v>332</v>
      </c>
    </row>
    <row r="214" spans="1:4">
      <c r="A214" s="33" t="str">
        <f t="shared" si="3"/>
        <v>伊萬里牛上リブロースブロック500ｇ×2</v>
      </c>
      <c r="B214" s="23" t="s">
        <v>373</v>
      </c>
      <c r="C214" s="29" t="s">
        <v>372</v>
      </c>
      <c r="D214" s="30" t="s">
        <v>334</v>
      </c>
    </row>
    <row r="215" spans="1:4">
      <c r="A215" s="33" t="str">
        <f t="shared" si="3"/>
        <v>伊萬里牛上リブロースブロック500ｇ×3</v>
      </c>
      <c r="B215" s="23" t="s">
        <v>374</v>
      </c>
      <c r="C215" s="29" t="s">
        <v>372</v>
      </c>
      <c r="D215" s="30" t="s">
        <v>336</v>
      </c>
    </row>
    <row r="216" spans="1:4">
      <c r="A216" s="33" t="str">
        <f t="shared" si="3"/>
        <v>伊萬里牛上リブロースブロック１㎏×1</v>
      </c>
      <c r="B216" s="23" t="s">
        <v>375</v>
      </c>
      <c r="C216" s="29" t="s">
        <v>372</v>
      </c>
      <c r="D216" s="30" t="s">
        <v>338</v>
      </c>
    </row>
    <row r="217" spans="1:4">
      <c r="A217" s="33" t="str">
        <f t="shared" si="3"/>
        <v>伊萬里牛上リブロースブロック１㎏×2</v>
      </c>
      <c r="B217" s="23" t="s">
        <v>376</v>
      </c>
      <c r="C217" s="29" t="s">
        <v>372</v>
      </c>
      <c r="D217" s="30" t="s">
        <v>340</v>
      </c>
    </row>
    <row r="218" spans="1:4">
      <c r="A218" s="33" t="str">
        <f t="shared" si="3"/>
        <v>伊萬里牛上リブロースブロック１㎏×3</v>
      </c>
      <c r="B218" s="23" t="s">
        <v>377</v>
      </c>
      <c r="C218" s="29" t="s">
        <v>372</v>
      </c>
      <c r="D218" s="30" t="s">
        <v>342</v>
      </c>
    </row>
    <row r="219" spans="1:4">
      <c r="A219" s="33" t="str">
        <f t="shared" si="3"/>
        <v>伊萬里牛特選モモブロック500ｇ×1</v>
      </c>
      <c r="B219" s="23" t="s">
        <v>378</v>
      </c>
      <c r="C219" s="29" t="s">
        <v>379</v>
      </c>
      <c r="D219" s="30" t="s">
        <v>332</v>
      </c>
    </row>
    <row r="220" spans="1:4">
      <c r="A220" s="33" t="str">
        <f t="shared" si="3"/>
        <v>伊萬里牛特選モモブロック500ｇ×2</v>
      </c>
      <c r="B220" s="23" t="s">
        <v>380</v>
      </c>
      <c r="C220" s="29" t="s">
        <v>379</v>
      </c>
      <c r="D220" s="30" t="s">
        <v>334</v>
      </c>
    </row>
    <row r="221" spans="1:4">
      <c r="A221" s="33" t="str">
        <f t="shared" si="3"/>
        <v>伊萬里牛特選モモブロック500ｇ×3</v>
      </c>
      <c r="B221" s="23" t="s">
        <v>381</v>
      </c>
      <c r="C221" s="29" t="s">
        <v>379</v>
      </c>
      <c r="D221" s="30" t="s">
        <v>336</v>
      </c>
    </row>
    <row r="222" spans="1:4">
      <c r="A222" s="33" t="str">
        <f t="shared" si="3"/>
        <v>伊萬里牛特選モモブロック１㎏×1</v>
      </c>
      <c r="B222" s="23" t="s">
        <v>382</v>
      </c>
      <c r="C222" s="29" t="s">
        <v>379</v>
      </c>
      <c r="D222" s="30" t="s">
        <v>338</v>
      </c>
    </row>
    <row r="223" spans="1:4">
      <c r="A223" s="33" t="str">
        <f t="shared" si="3"/>
        <v>伊萬里牛特選モモブロック１㎏×2</v>
      </c>
      <c r="B223" s="23" t="s">
        <v>383</v>
      </c>
      <c r="C223" s="29" t="s">
        <v>379</v>
      </c>
      <c r="D223" s="30" t="s">
        <v>340</v>
      </c>
    </row>
    <row r="224" spans="1:4">
      <c r="A224" s="33" t="str">
        <f t="shared" si="3"/>
        <v>伊萬里牛特選モモブロック１㎏×3</v>
      </c>
      <c r="B224" s="23" t="s">
        <v>384</v>
      </c>
      <c r="C224" s="29" t="s">
        <v>379</v>
      </c>
      <c r="D224" s="30" t="s">
        <v>342</v>
      </c>
    </row>
    <row r="225" spans="1:4">
      <c r="A225" s="33" t="str">
        <f t="shared" si="3"/>
        <v>伊萬里牛極上モモブロック500ｇ×1</v>
      </c>
      <c r="B225" s="23" t="s">
        <v>385</v>
      </c>
      <c r="C225" s="29" t="s">
        <v>386</v>
      </c>
      <c r="D225" s="30" t="s">
        <v>332</v>
      </c>
    </row>
    <row r="226" spans="1:4">
      <c r="A226" s="33" t="str">
        <f t="shared" si="3"/>
        <v>伊萬里牛極上モモブロック500ｇ×2</v>
      </c>
      <c r="B226" s="23" t="s">
        <v>387</v>
      </c>
      <c r="C226" s="29" t="s">
        <v>386</v>
      </c>
      <c r="D226" s="30" t="s">
        <v>334</v>
      </c>
    </row>
    <row r="227" spans="1:4">
      <c r="A227" s="33" t="str">
        <f t="shared" si="3"/>
        <v>伊萬里牛極上モモブロック500ｇ×3</v>
      </c>
      <c r="B227" s="23" t="s">
        <v>388</v>
      </c>
      <c r="C227" s="29" t="s">
        <v>386</v>
      </c>
      <c r="D227" s="30" t="s">
        <v>336</v>
      </c>
    </row>
    <row r="228" spans="1:4">
      <c r="A228" s="33" t="str">
        <f t="shared" si="3"/>
        <v>伊萬里牛極上モモブロック１㎏×1</v>
      </c>
      <c r="B228" s="23" t="s">
        <v>389</v>
      </c>
      <c r="C228" s="29" t="s">
        <v>386</v>
      </c>
      <c r="D228" s="30" t="s">
        <v>338</v>
      </c>
    </row>
    <row r="229" spans="1:4">
      <c r="A229" s="33" t="str">
        <f t="shared" si="3"/>
        <v>伊萬里牛極上モモブロック１㎏×2</v>
      </c>
      <c r="B229" s="23" t="s">
        <v>390</v>
      </c>
      <c r="C229" s="29" t="s">
        <v>386</v>
      </c>
      <c r="D229" s="30" t="s">
        <v>340</v>
      </c>
    </row>
    <row r="230" spans="1:4">
      <c r="A230" s="33" t="str">
        <f t="shared" si="3"/>
        <v>伊萬里牛極上モモブロック１㎏×3</v>
      </c>
      <c r="B230" s="23" t="s">
        <v>391</v>
      </c>
      <c r="C230" s="29" t="s">
        <v>386</v>
      </c>
      <c r="D230" s="30" t="s">
        <v>342</v>
      </c>
    </row>
    <row r="231" spans="1:4">
      <c r="A231" s="33" t="str">
        <f t="shared" si="3"/>
        <v>伊萬里牛上モモブロック500ｇ×1</v>
      </c>
      <c r="B231" s="23" t="s">
        <v>392</v>
      </c>
      <c r="C231" s="29" t="s">
        <v>393</v>
      </c>
      <c r="D231" s="30" t="s">
        <v>332</v>
      </c>
    </row>
    <row r="232" spans="1:4">
      <c r="A232" s="33" t="str">
        <f t="shared" si="3"/>
        <v>伊萬里牛上モモブロック500ｇ×2</v>
      </c>
      <c r="B232" s="23" t="s">
        <v>394</v>
      </c>
      <c r="C232" s="29" t="s">
        <v>393</v>
      </c>
      <c r="D232" s="30" t="s">
        <v>334</v>
      </c>
    </row>
    <row r="233" spans="1:4">
      <c r="A233" s="33" t="str">
        <f t="shared" si="3"/>
        <v>伊萬里牛上モモブロック500ｇ×3</v>
      </c>
      <c r="B233" s="23" t="s">
        <v>395</v>
      </c>
      <c r="C233" s="29" t="s">
        <v>393</v>
      </c>
      <c r="D233" s="30" t="s">
        <v>336</v>
      </c>
    </row>
    <row r="234" spans="1:4">
      <c r="A234" s="33" t="str">
        <f t="shared" si="3"/>
        <v>伊萬里牛上モモブロック１㎏×1</v>
      </c>
      <c r="B234" s="23" t="s">
        <v>396</v>
      </c>
      <c r="C234" s="29" t="s">
        <v>393</v>
      </c>
      <c r="D234" s="30" t="s">
        <v>338</v>
      </c>
    </row>
    <row r="235" spans="1:4">
      <c r="A235" s="33" t="str">
        <f t="shared" si="3"/>
        <v>伊萬里牛上モモブロック１㎏×2</v>
      </c>
      <c r="B235" s="23" t="s">
        <v>397</v>
      </c>
      <c r="C235" s="29" t="s">
        <v>393</v>
      </c>
      <c r="D235" s="30" t="s">
        <v>340</v>
      </c>
    </row>
    <row r="236" spans="1:4">
      <c r="A236" s="33" t="str">
        <f t="shared" si="3"/>
        <v>伊萬里牛上モモブロック１㎏×3</v>
      </c>
      <c r="B236" s="23" t="s">
        <v>398</v>
      </c>
      <c r="C236" s="29" t="s">
        <v>393</v>
      </c>
      <c r="D236" s="30" t="s">
        <v>342</v>
      </c>
    </row>
    <row r="237" spans="1:4" ht="108">
      <c r="A237" s="33" t="str">
        <f t="shared" si="3"/>
        <v>伊萬里牛特選ステーキ懐石4種(ロース・ミスジ・ランプ・モモ)サーロインorリブロース180ｇ×1/ミスジ150ｇ×1/ランプ150ｇ×1/もも150ｇ×1</v>
      </c>
      <c r="B237" s="23" t="s">
        <v>399</v>
      </c>
      <c r="C237" s="29" t="s">
        <v>400</v>
      </c>
      <c r="D237" s="31" t="s">
        <v>401</v>
      </c>
    </row>
    <row r="238" spans="1:4" ht="108">
      <c r="A238" s="33" t="str">
        <f t="shared" si="3"/>
        <v>伊萬里牛極上ステーキ懐石4種(ロース・ミスジ・ランプ・モモ)サーロインorリブロース180ｇ×1/ミスジ150ｇ×1/ランプ150ｇ×1/もも150ｇ×1</v>
      </c>
      <c r="B238" s="23" t="s">
        <v>402</v>
      </c>
      <c r="C238" s="29" t="s">
        <v>403</v>
      </c>
      <c r="D238" s="31" t="s">
        <v>401</v>
      </c>
    </row>
    <row r="239" spans="1:4" ht="108">
      <c r="A239" s="33" t="str">
        <f t="shared" si="3"/>
        <v>伊萬里牛上ステーキ懐石4種(ロース・ミスジ・ランプ・モモ)サーロインorリブロース180ｇ×1/ミスジ150ｇ×1/ランプ150ｇ×1/もも150ｇ×1</v>
      </c>
      <c r="B239" s="23" t="s">
        <v>404</v>
      </c>
      <c r="C239" s="29" t="s">
        <v>405</v>
      </c>
      <c r="D239" s="31" t="s">
        <v>401</v>
      </c>
    </row>
    <row r="240" spans="1:4" ht="84">
      <c r="A240" s="33" t="str">
        <f t="shared" si="3"/>
        <v>伊萬里牛特上焼肉懐石２種(三角バラカルビ・サーロインorリブロースorザブトン)三角バラカルビ200ｇ/サーロインorリブロースorザブトン200g</v>
      </c>
      <c r="B240" s="23" t="s">
        <v>406</v>
      </c>
      <c r="C240" s="29" t="s">
        <v>407</v>
      </c>
      <c r="D240" s="31" t="s">
        <v>408</v>
      </c>
    </row>
    <row r="241" spans="1:4" ht="48">
      <c r="A241" s="33" t="str">
        <f t="shared" si="3"/>
        <v>伊萬里牛上焼肉懐石２種(トモバラカルビ・肩ロース)友バラカルビ200/肩ロース200ｇ</v>
      </c>
      <c r="B241" s="23" t="s">
        <v>409</v>
      </c>
      <c r="C241" s="29" t="s">
        <v>410</v>
      </c>
      <c r="D241" s="31" t="s">
        <v>411</v>
      </c>
    </row>
    <row r="242" spans="1:4" ht="48">
      <c r="A242" s="33" t="str">
        <f t="shared" si="3"/>
        <v>伊萬里牛焼肉懐石(バラカルビ・モモロース)バラカルビ200ｇ/モモロース200g</v>
      </c>
      <c r="B242" s="23" t="s">
        <v>412</v>
      </c>
      <c r="C242" s="29" t="s">
        <v>413</v>
      </c>
      <c r="D242" s="31" t="s">
        <v>414</v>
      </c>
    </row>
    <row r="243" spans="1:4" ht="96">
      <c r="A243" s="33" t="str">
        <f t="shared" si="3"/>
        <v>伊萬里牛特選すき焼き懐石４種(ロース・肩ロース・肩・モモ)サーロインorリブロース150ｇ/肩ロース150ｇ/カタ150ｇ×/もも150ｇ</v>
      </c>
      <c r="B243" s="23" t="s">
        <v>415</v>
      </c>
      <c r="C243" s="29" t="s">
        <v>416</v>
      </c>
      <c r="D243" s="31" t="s">
        <v>417</v>
      </c>
    </row>
    <row r="244" spans="1:4" ht="96">
      <c r="A244" s="33" t="str">
        <f t="shared" si="3"/>
        <v>伊萬里牛極上すき焼き懐石４種(ロース・肩ロース・カタ・モモ)サーロインorリブロース150ｇ/肩ロース150ｇ/カタ150ｇ×/もも150ｇ</v>
      </c>
      <c r="B244" s="23" t="s">
        <v>418</v>
      </c>
      <c r="C244" s="29" t="s">
        <v>419</v>
      </c>
      <c r="D244" s="31" t="s">
        <v>417</v>
      </c>
    </row>
    <row r="245" spans="1:4" ht="96">
      <c r="A245" s="33" t="str">
        <f t="shared" si="3"/>
        <v>伊萬里牛上すき焼き懐石４種(ロース・肩ロース・カタ・モモ)サーロインorリブロース150ｇ/肩ロース150ｇ/カタ150ｇ×/もも150ｇ</v>
      </c>
      <c r="B245" s="23" t="s">
        <v>420</v>
      </c>
      <c r="C245" s="29" t="s">
        <v>421</v>
      </c>
      <c r="D245" s="31" t="s">
        <v>417</v>
      </c>
    </row>
    <row r="246" spans="1:4" ht="96">
      <c r="A246" s="33" t="str">
        <f t="shared" si="3"/>
        <v>伊萬里牛特選しゃぶしゃぶ懐石(ロース・肩ロース・カタ・モモ)サーロインorリブロース150ｇ/肩ロース150ｇ/カタ150ｇ×/もも150ｇ</v>
      </c>
      <c r="B246" s="23" t="s">
        <v>422</v>
      </c>
      <c r="C246" s="29" t="s">
        <v>423</v>
      </c>
      <c r="D246" s="31" t="s">
        <v>417</v>
      </c>
    </row>
    <row r="247" spans="1:4" ht="96">
      <c r="A247" s="33" t="str">
        <f t="shared" si="3"/>
        <v>伊萬里牛極上しゃぶしゃぶ懐石(ロース・肩ロース・カタ・モモ)サーロインorリブロース150ｇ/肩ロース150ｇ/カタ150ｇ×/もも150ｇ</v>
      </c>
      <c r="B247" s="23" t="s">
        <v>424</v>
      </c>
      <c r="C247" s="29" t="s">
        <v>425</v>
      </c>
      <c r="D247" s="31" t="s">
        <v>417</v>
      </c>
    </row>
    <row r="248" spans="1:4" ht="96">
      <c r="A248" s="33" t="str">
        <f t="shared" si="3"/>
        <v>伊萬里牛上しゃぶしゃぶ懐石(ロース・肩ロース・肩・モモ)サーロインorリブロース150ｇ/肩ロース150ｇ/カタ150ｇ×/もも150ｇ</v>
      </c>
      <c r="B248" s="23" t="s">
        <v>426</v>
      </c>
      <c r="C248" s="29" t="s">
        <v>427</v>
      </c>
      <c r="D248" s="31" t="s">
        <v>417</v>
      </c>
    </row>
    <row r="249" spans="1:4" ht="60">
      <c r="A249" s="33" t="str">
        <f t="shared" si="3"/>
        <v>伊萬里牛ハンバーグ　120ｇ120ｇ×５個/オリジナルｿｰｽ150ml×１個</v>
      </c>
      <c r="B249" s="23" t="s">
        <v>428</v>
      </c>
      <c r="C249" s="29" t="s">
        <v>429</v>
      </c>
      <c r="D249" s="31" t="s">
        <v>430</v>
      </c>
    </row>
    <row r="250" spans="1:4" ht="60">
      <c r="A250" s="33" t="str">
        <f t="shared" si="3"/>
        <v>伊萬里牛ハンバーグ　120ｇ120ｇ×8個/オリジナルソース150ml×１個</v>
      </c>
      <c r="B250" s="23" t="s">
        <v>431</v>
      </c>
      <c r="C250" s="29" t="s">
        <v>429</v>
      </c>
      <c r="D250" s="31" t="s">
        <v>432</v>
      </c>
    </row>
    <row r="251" spans="1:4" ht="60">
      <c r="A251" s="33" t="str">
        <f t="shared" si="3"/>
        <v>伊萬里牛ハンバーグ　120ｇ120ｇ×10個/オリジナルソース150ml×２個</v>
      </c>
      <c r="B251" s="23" t="s">
        <v>433</v>
      </c>
      <c r="C251" s="29" t="s">
        <v>429</v>
      </c>
      <c r="D251" s="31" t="s">
        <v>434</v>
      </c>
    </row>
    <row r="252" spans="1:4" ht="108">
      <c r="A252" s="33" t="str">
        <f t="shared" si="3"/>
        <v>伊萬里牛もつ鍋セット【みそ味】2～3人前小腸200ｇ×2Ｐ/みそスープ（濃縮タイプ）×1/ちゃんぽん麵200ｇ×1/薬味</v>
      </c>
      <c r="B252" s="23" t="s">
        <v>435</v>
      </c>
      <c r="C252" s="29" t="s">
        <v>436</v>
      </c>
      <c r="D252" s="31" t="s">
        <v>437</v>
      </c>
    </row>
    <row r="253" spans="1:4" ht="120">
      <c r="A253" s="33" t="str">
        <f t="shared" si="3"/>
        <v>伊萬里牛もつ鍋セット【みそ味】3～4人前伊萬里牛小腸200ｇ×3Ｐ/みそスープ（濃縮タイプ）×2/ちゃんぽん麵200ｇ×2/薬味</v>
      </c>
      <c r="B253" s="23" t="s">
        <v>438</v>
      </c>
      <c r="C253" s="29" t="s">
        <v>439</v>
      </c>
      <c r="D253" s="31" t="s">
        <v>440</v>
      </c>
    </row>
    <row r="254" spans="1:4" ht="24">
      <c r="A254" s="33" t="str">
        <f t="shared" si="3"/>
        <v>伊萬里牛ローストビーフ　300ｇ×1(300ｇ)</v>
      </c>
      <c r="B254" s="23" t="s">
        <v>441</v>
      </c>
      <c r="C254" s="29" t="s">
        <v>442</v>
      </c>
      <c r="D254" s="31" t="s">
        <v>443</v>
      </c>
    </row>
    <row r="255" spans="1:4" ht="24">
      <c r="A255" s="33" t="str">
        <f t="shared" si="3"/>
        <v>伊萬里牛ローストビーフ　約300ｇ×2(600ｇ)</v>
      </c>
      <c r="B255" s="23" t="s">
        <v>444</v>
      </c>
      <c r="C255" s="29" t="s">
        <v>442</v>
      </c>
      <c r="D255" s="31" t="s">
        <v>445</v>
      </c>
    </row>
    <row r="256" spans="1:4" ht="24">
      <c r="A256" s="33" t="str">
        <f t="shared" si="3"/>
        <v>伊萬里牛ローストビーフ　約300ｇ×3(900ｇ)</v>
      </c>
      <c r="B256" s="23" t="s">
        <v>446</v>
      </c>
      <c r="C256" s="29" t="s">
        <v>442</v>
      </c>
      <c r="D256" s="31" t="s">
        <v>447</v>
      </c>
    </row>
    <row r="257" spans="1:4" ht="108">
      <c r="A257" s="33" t="str">
        <f t="shared" si="3"/>
        <v>伊萬里牛おつまみセットみそ牛ホルモン115g×2/牛すじ煮込み100ｇ×2/ビーフジャーキー30ｇ×1</v>
      </c>
      <c r="B257" s="23" t="s">
        <v>448</v>
      </c>
      <c r="C257" s="29" t="s">
        <v>449</v>
      </c>
      <c r="D257" s="31" t="s">
        <v>450</v>
      </c>
    </row>
    <row r="258" spans="1:4" ht="24">
      <c r="A258" s="33" t="str">
        <f t="shared" si="3"/>
        <v>伊萬里牛切り落とし　400ｇ×１パック</v>
      </c>
      <c r="B258" s="23" t="s">
        <v>451</v>
      </c>
      <c r="C258" s="29" t="s">
        <v>452</v>
      </c>
      <c r="D258" s="31" t="s">
        <v>453</v>
      </c>
    </row>
    <row r="259" spans="1:4" ht="24">
      <c r="A259" s="33" t="str">
        <f t="shared" ref="A259:A274" si="4">C259&amp;D259</f>
        <v>伊萬里牛切り落とし　400ｇ×２パック</v>
      </c>
      <c r="B259" s="23" t="s">
        <v>454</v>
      </c>
      <c r="C259" s="29" t="s">
        <v>452</v>
      </c>
      <c r="D259" s="31" t="s">
        <v>455</v>
      </c>
    </row>
    <row r="260" spans="1:4" ht="24">
      <c r="A260" s="33" t="str">
        <f t="shared" si="4"/>
        <v>伊萬里牛切り落とし　400ｇ×３パック</v>
      </c>
      <c r="B260" s="23" t="s">
        <v>456</v>
      </c>
      <c r="C260" s="29" t="s">
        <v>452</v>
      </c>
      <c r="D260" s="31" t="s">
        <v>457</v>
      </c>
    </row>
    <row r="261" spans="1:4" ht="24">
      <c r="A261" s="33" t="str">
        <f t="shared" si="4"/>
        <v>伊萬里牛極上サーロインステーキ　180ｇ×２枚</v>
      </c>
      <c r="B261" s="23" t="s">
        <v>458</v>
      </c>
      <c r="C261" s="29" t="s">
        <v>459</v>
      </c>
      <c r="D261" s="31" t="s">
        <v>111</v>
      </c>
    </row>
    <row r="262" spans="1:4" ht="24">
      <c r="A262" s="33" t="str">
        <f t="shared" si="4"/>
        <v>伊萬里牛極上リブロースステーキ　180ｇ×２枚</v>
      </c>
      <c r="B262" s="23" t="s">
        <v>460</v>
      </c>
      <c r="C262" s="29" t="s">
        <v>461</v>
      </c>
      <c r="D262" s="31" t="s">
        <v>462</v>
      </c>
    </row>
    <row r="263" spans="1:4" ht="24">
      <c r="A263" s="33" t="str">
        <f t="shared" si="4"/>
        <v>伊萬里牛特選モモステーキ　150ｇ×2枚</v>
      </c>
      <c r="B263" s="23" t="s">
        <v>463</v>
      </c>
      <c r="C263" s="29" t="s">
        <v>464</v>
      </c>
      <c r="D263" s="31" t="s">
        <v>465</v>
      </c>
    </row>
    <row r="264" spans="1:4" ht="24">
      <c r="A264" s="33" t="str">
        <f t="shared" si="4"/>
        <v>伊萬里牛特選モモステーキ　150ｇ×2枚</v>
      </c>
      <c r="B264" s="23" t="s">
        <v>466</v>
      </c>
      <c r="C264" s="29" t="s">
        <v>464</v>
      </c>
      <c r="D264" s="31" t="s">
        <v>465</v>
      </c>
    </row>
    <row r="265" spans="1:4">
      <c r="A265" s="33" t="str">
        <f t="shared" si="4"/>
        <v>伊萬里牛極上肩ロースすき焼き300ｇ</v>
      </c>
      <c r="B265" s="23" t="s">
        <v>467</v>
      </c>
      <c r="C265" s="29" t="s">
        <v>468</v>
      </c>
      <c r="D265" s="31" t="s">
        <v>209</v>
      </c>
    </row>
    <row r="266" spans="1:4">
      <c r="A266" s="33" t="str">
        <f t="shared" si="4"/>
        <v>伊萬里牛極上肩ロースすき焼き400ｇ</v>
      </c>
      <c r="B266" s="23" t="s">
        <v>469</v>
      </c>
      <c r="C266" s="29" t="s">
        <v>470</v>
      </c>
      <c r="D266" s="31" t="s">
        <v>211</v>
      </c>
    </row>
    <row r="267" spans="1:4" ht="96">
      <c r="A267" s="33" t="str">
        <f t="shared" si="4"/>
        <v>伊萬里牛極上すき焼き懐石サーロインorリブロース150ｇ/肩ロース150ｇ/カタ150ｇ×/もも150ｇ</v>
      </c>
      <c r="B267" s="23" t="s">
        <v>471</v>
      </c>
      <c r="C267" s="29" t="s">
        <v>472</v>
      </c>
      <c r="D267" s="31" t="s">
        <v>417</v>
      </c>
    </row>
    <row r="268" spans="1:4" ht="84">
      <c r="A268" s="33" t="str">
        <f t="shared" si="4"/>
        <v>伊萬里牛特上焼肉懐石三角バラカルビ200ｇ/サーロインorリブロースorザブトン200g</v>
      </c>
      <c r="B268" s="23" t="s">
        <v>473</v>
      </c>
      <c r="C268" s="29" t="s">
        <v>474</v>
      </c>
      <c r="D268" s="31" t="s">
        <v>408</v>
      </c>
    </row>
    <row r="269" spans="1:4" ht="108">
      <c r="A269" s="33" t="str">
        <f t="shared" si="4"/>
        <v>伊萬里牛特選ステーキ懐石サーロインorリブロース180ｇ×1/ミスジ150ｇ×1/ランプ150ｇ×1/もも150ｇ×1</v>
      </c>
      <c r="B269" s="23" t="s">
        <v>475</v>
      </c>
      <c r="C269" s="29" t="s">
        <v>476</v>
      </c>
      <c r="D269" s="31" t="s">
        <v>401</v>
      </c>
    </row>
    <row r="270" spans="1:4" ht="60">
      <c r="A270" s="33" t="str">
        <f t="shared" si="4"/>
        <v>伊萬里牛ハンバーグ　120ｇ×５個120ｇ×５個/オリジナルｿｰｽ150ml×１個</v>
      </c>
      <c r="B270" s="23" t="s">
        <v>477</v>
      </c>
      <c r="C270" s="29" t="s">
        <v>478</v>
      </c>
      <c r="D270" s="31" t="s">
        <v>430</v>
      </c>
    </row>
    <row r="271" spans="1:4" ht="60">
      <c r="A271" s="33" t="str">
        <f t="shared" si="4"/>
        <v>伊萬里牛ハンバーグ　120ｇ×8個120ｇ×8個/オリジナルソース150ml×１個</v>
      </c>
      <c r="B271" s="23" t="s">
        <v>479</v>
      </c>
      <c r="C271" s="29" t="s">
        <v>480</v>
      </c>
      <c r="D271" s="31" t="s">
        <v>432</v>
      </c>
    </row>
    <row r="272" spans="1:4" ht="108">
      <c r="A272" s="33" t="str">
        <f t="shared" si="4"/>
        <v>伊萬里牛おつまみセットみそ牛ホルモン115g×2/牛すじ煮込み100ｇ×2/ビーフジャーキー30ｇ×1</v>
      </c>
      <c r="B272" s="23" t="s">
        <v>481</v>
      </c>
      <c r="C272" s="29" t="s">
        <v>482</v>
      </c>
      <c r="D272" s="31" t="s">
        <v>450</v>
      </c>
    </row>
    <row r="273" spans="1:4" ht="24">
      <c r="A273" s="33" t="str">
        <f t="shared" si="4"/>
        <v>伊萬里牛特選ヒレステーキ　150ｇ×2枚</v>
      </c>
      <c r="B273" s="23" t="s">
        <v>483</v>
      </c>
      <c r="C273" s="29" t="s">
        <v>85</v>
      </c>
      <c r="D273" s="31" t="s">
        <v>465</v>
      </c>
    </row>
    <row r="274" spans="1:4" ht="60">
      <c r="A274" s="34" t="str">
        <f t="shared" si="4"/>
        <v>伊萬里牛すき焼き食べ比べセットネックスライス300ｇ/赤身スライス300ｇ</v>
      </c>
      <c r="B274" s="34" t="s">
        <v>484</v>
      </c>
      <c r="C274" s="35" t="s">
        <v>485</v>
      </c>
      <c r="D274" s="36" t="s">
        <v>486</v>
      </c>
    </row>
    <row r="275" spans="1:4">
      <c r="A275" s="22"/>
      <c r="B275" s="22"/>
      <c r="C275" s="22"/>
      <c r="D275" s="22"/>
    </row>
  </sheetData>
  <mergeCells count="1">
    <mergeCell ref="C2:D2"/>
  </mergeCells>
  <phoneticPr fontId="10"/>
  <dataValidations count="3">
    <dataValidation type="list" allowBlank="1" showInputMessage="1" showErrorMessage="1" sqref="G5" xr:uid="{F847618F-C1CC-4679-B854-A90F048C8C11}">
      <formula1>$B$3:$B$7</formula1>
    </dataValidation>
    <dataValidation type="list" allowBlank="1" showInputMessage="1" showErrorMessage="1" sqref="G3" xr:uid="{FD43C46A-1D86-47F3-8071-0803BD7E4956}">
      <formula1>$B$3:$B$5</formula1>
    </dataValidation>
    <dataValidation type="list" allowBlank="1" showInputMessage="1" showErrorMessage="1" sqref="G8" xr:uid="{ACBF3ADA-81F3-4007-8327-28AF680828D9}">
      <formula1>$A$3:$A$274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8659-8C9E-48D2-8D04-B02D7F655B9B}">
  <dimension ref="A2:D275"/>
  <sheetViews>
    <sheetView workbookViewId="0">
      <selection activeCell="G15" sqref="G15"/>
    </sheetView>
  </sheetViews>
  <sheetFormatPr defaultRowHeight="14.25"/>
  <cols>
    <col min="1" max="1" width="31.375" bestFit="1" customWidth="1"/>
    <col min="2" max="2" width="10.125" style="37" customWidth="1"/>
    <col min="3" max="3" width="25" customWidth="1"/>
    <col min="7" max="7" width="33.25" customWidth="1"/>
    <col min="8" max="8" width="29.375" bestFit="1" customWidth="1"/>
  </cols>
  <sheetData>
    <row r="2" spans="1:4" ht="15">
      <c r="A2" s="32" t="s">
        <v>497</v>
      </c>
      <c r="B2" s="26" t="s">
        <v>488</v>
      </c>
      <c r="C2" s="193" t="s">
        <v>83</v>
      </c>
      <c r="D2" s="194"/>
    </row>
    <row r="3" spans="1:4">
      <c r="A3" s="33" t="str">
        <f t="shared" ref="A3:A66" si="0">C3&amp;D3</f>
        <v>伊萬里牛特選ヒレステーキ　150ｇ×１枚</v>
      </c>
      <c r="B3" s="38">
        <v>7500</v>
      </c>
      <c r="C3" s="27" t="s">
        <v>85</v>
      </c>
      <c r="D3" s="28" t="s">
        <v>86</v>
      </c>
    </row>
    <row r="4" spans="1:4">
      <c r="A4" s="33" t="str">
        <f t="shared" si="0"/>
        <v>伊萬里牛特選ヒレステーキ　150ｇ×２枚</v>
      </c>
      <c r="B4" s="38">
        <v>14000</v>
      </c>
      <c r="C4" s="27" t="s">
        <v>85</v>
      </c>
      <c r="D4" s="28" t="s">
        <v>88</v>
      </c>
    </row>
    <row r="5" spans="1:4">
      <c r="A5" s="33" t="str">
        <f t="shared" si="0"/>
        <v>伊萬里牛特選ヒレステーキ　150ｇ×３枚</v>
      </c>
      <c r="B5" s="38">
        <v>19500</v>
      </c>
      <c r="C5" s="27" t="s">
        <v>85</v>
      </c>
      <c r="D5" s="28" t="s">
        <v>90</v>
      </c>
    </row>
    <row r="6" spans="1:4">
      <c r="A6" s="33" t="str">
        <f t="shared" si="0"/>
        <v>伊萬里牛特選ヒレステーキ　150ｇ×４枚</v>
      </c>
      <c r="B6" s="38">
        <v>24500</v>
      </c>
      <c r="C6" s="27" t="s">
        <v>85</v>
      </c>
      <c r="D6" s="28" t="s">
        <v>92</v>
      </c>
    </row>
    <row r="7" spans="1:4">
      <c r="A7" s="33" t="str">
        <f t="shared" si="0"/>
        <v>伊萬里牛特選ヒレステーキ　150ｇ×５枚</v>
      </c>
      <c r="B7" s="38">
        <v>29800</v>
      </c>
      <c r="C7" s="27" t="s">
        <v>85</v>
      </c>
      <c r="D7" s="28" t="s">
        <v>94</v>
      </c>
    </row>
    <row r="8" spans="1:4">
      <c r="A8" s="33" t="str">
        <f t="shared" si="0"/>
        <v>伊萬里牛極上ヒレステーキ　150ｇ×１枚</v>
      </c>
      <c r="B8" s="38">
        <v>6500</v>
      </c>
      <c r="C8" s="29" t="s">
        <v>96</v>
      </c>
      <c r="D8" s="28" t="s">
        <v>86</v>
      </c>
    </row>
    <row r="9" spans="1:4">
      <c r="A9" s="33" t="str">
        <f t="shared" si="0"/>
        <v>伊萬里牛極上ヒレステーキ　150ｇ×２枚</v>
      </c>
      <c r="B9" s="38">
        <v>12500</v>
      </c>
      <c r="C9" s="29" t="s">
        <v>96</v>
      </c>
      <c r="D9" s="28" t="s">
        <v>88</v>
      </c>
    </row>
    <row r="10" spans="1:4">
      <c r="A10" s="33" t="str">
        <f t="shared" si="0"/>
        <v>伊萬里牛極上ヒレステーキ　150ｇ×３枚</v>
      </c>
      <c r="B10" s="38">
        <v>18000</v>
      </c>
      <c r="C10" s="29" t="s">
        <v>96</v>
      </c>
      <c r="D10" s="28" t="s">
        <v>90</v>
      </c>
    </row>
    <row r="11" spans="1:4">
      <c r="A11" s="33" t="str">
        <f t="shared" si="0"/>
        <v>伊萬里牛極上ヒレステーキ　150ｇ×４枚</v>
      </c>
      <c r="B11" s="38">
        <v>23000</v>
      </c>
      <c r="C11" s="29" t="s">
        <v>96</v>
      </c>
      <c r="D11" s="28" t="s">
        <v>92</v>
      </c>
    </row>
    <row r="12" spans="1:4">
      <c r="A12" s="33" t="str">
        <f t="shared" si="0"/>
        <v>伊萬里牛極上ヒレステーキ　150ｇ×５枚</v>
      </c>
      <c r="B12" s="38">
        <v>28000</v>
      </c>
      <c r="C12" s="29" t="s">
        <v>96</v>
      </c>
      <c r="D12" s="28" t="s">
        <v>94</v>
      </c>
    </row>
    <row r="13" spans="1:4">
      <c r="A13" s="33" t="str">
        <f t="shared" si="0"/>
        <v>伊萬里牛上ヒレステーキ　150ｇ×１枚</v>
      </c>
      <c r="B13" s="38">
        <v>6200</v>
      </c>
      <c r="C13" s="29" t="s">
        <v>102</v>
      </c>
      <c r="D13" s="28" t="s">
        <v>86</v>
      </c>
    </row>
    <row r="14" spans="1:4">
      <c r="A14" s="33" t="str">
        <f t="shared" si="0"/>
        <v>伊萬里牛上ヒレステーキ　150ｇ×２枚</v>
      </c>
      <c r="B14" s="38">
        <v>11700</v>
      </c>
      <c r="C14" s="29" t="s">
        <v>102</v>
      </c>
      <c r="D14" s="28" t="s">
        <v>88</v>
      </c>
    </row>
    <row r="15" spans="1:4">
      <c r="A15" s="33" t="str">
        <f t="shared" si="0"/>
        <v>伊萬里牛上ヒレステーキ　150ｇ×３枚</v>
      </c>
      <c r="B15" s="38">
        <v>16800</v>
      </c>
      <c r="C15" s="29" t="s">
        <v>102</v>
      </c>
      <c r="D15" s="28" t="s">
        <v>90</v>
      </c>
    </row>
    <row r="16" spans="1:4">
      <c r="A16" s="33" t="str">
        <f t="shared" si="0"/>
        <v>伊萬里牛上ヒレステーキ　150ｇ×４枚</v>
      </c>
      <c r="B16" s="38">
        <v>21600</v>
      </c>
      <c r="C16" s="29" t="s">
        <v>102</v>
      </c>
      <c r="D16" s="28" t="s">
        <v>92</v>
      </c>
    </row>
    <row r="17" spans="1:4">
      <c r="A17" s="33" t="str">
        <f t="shared" si="0"/>
        <v>伊萬里牛上ヒレステーキ　150ｇ×５枚</v>
      </c>
      <c r="B17" s="38">
        <v>26100</v>
      </c>
      <c r="C17" s="29" t="s">
        <v>102</v>
      </c>
      <c r="D17" s="28" t="s">
        <v>94</v>
      </c>
    </row>
    <row r="18" spans="1:4">
      <c r="A18" s="33" t="str">
        <f t="shared" si="0"/>
        <v>伊萬里牛特選サーロインステーキ180ｇ×１枚</v>
      </c>
      <c r="B18" s="38">
        <v>6500</v>
      </c>
      <c r="C18" s="29" t="s">
        <v>108</v>
      </c>
      <c r="D18" s="28" t="s">
        <v>109</v>
      </c>
    </row>
    <row r="19" spans="1:4">
      <c r="A19" s="33" t="str">
        <f t="shared" si="0"/>
        <v>伊萬里牛特選サーロインステーキ180ｇ×２枚</v>
      </c>
      <c r="B19" s="38">
        <v>12000</v>
      </c>
      <c r="C19" s="29" t="s">
        <v>108</v>
      </c>
      <c r="D19" s="28" t="s">
        <v>111</v>
      </c>
    </row>
    <row r="20" spans="1:4">
      <c r="A20" s="33" t="str">
        <f t="shared" si="0"/>
        <v>伊萬里牛特選サーロインステーキ180ｇ×３枚</v>
      </c>
      <c r="B20" s="38">
        <v>17000</v>
      </c>
      <c r="C20" s="29" t="s">
        <v>108</v>
      </c>
      <c r="D20" s="28" t="s">
        <v>113</v>
      </c>
    </row>
    <row r="21" spans="1:4">
      <c r="A21" s="33" t="str">
        <f t="shared" si="0"/>
        <v>伊萬里牛特選サーロインステーキ180ｇ×４枚</v>
      </c>
      <c r="B21" s="38">
        <v>21800</v>
      </c>
      <c r="C21" s="29" t="s">
        <v>108</v>
      </c>
      <c r="D21" s="28" t="s">
        <v>115</v>
      </c>
    </row>
    <row r="22" spans="1:4">
      <c r="A22" s="33" t="str">
        <f t="shared" si="0"/>
        <v>伊萬里牛特選サーロインステーキ180ｇ×５枚</v>
      </c>
      <c r="B22" s="39">
        <v>26200</v>
      </c>
      <c r="C22" s="29" t="s">
        <v>108</v>
      </c>
      <c r="D22" s="28" t="s">
        <v>117</v>
      </c>
    </row>
    <row r="23" spans="1:4">
      <c r="A23" s="33" t="str">
        <f t="shared" si="0"/>
        <v>伊萬里牛極上サーロインステーキ180ｇ×１枚</v>
      </c>
      <c r="B23" s="39">
        <v>6000</v>
      </c>
      <c r="C23" s="29" t="s">
        <v>119</v>
      </c>
      <c r="D23" s="28" t="s">
        <v>109</v>
      </c>
    </row>
    <row r="24" spans="1:4">
      <c r="A24" s="33" t="str">
        <f t="shared" si="0"/>
        <v>伊萬里牛極上サーロインステーキ180ｇ×２枚</v>
      </c>
      <c r="B24" s="39">
        <v>11500</v>
      </c>
      <c r="C24" s="29" t="s">
        <v>119</v>
      </c>
      <c r="D24" s="28" t="s">
        <v>111</v>
      </c>
    </row>
    <row r="25" spans="1:4">
      <c r="A25" s="33" t="str">
        <f t="shared" si="0"/>
        <v>伊萬里牛極上サーロインステーキ180ｇ×３枚</v>
      </c>
      <c r="B25" s="39">
        <v>16500</v>
      </c>
      <c r="C25" s="29" t="s">
        <v>119</v>
      </c>
      <c r="D25" s="28" t="s">
        <v>113</v>
      </c>
    </row>
    <row r="26" spans="1:4">
      <c r="A26" s="33" t="str">
        <f t="shared" si="0"/>
        <v>伊萬里牛極上サーロインステーキ180ｇ×４枚</v>
      </c>
      <c r="B26" s="39">
        <v>21000</v>
      </c>
      <c r="C26" s="29" t="s">
        <v>119</v>
      </c>
      <c r="D26" s="28" t="s">
        <v>115</v>
      </c>
    </row>
    <row r="27" spans="1:4">
      <c r="A27" s="33" t="str">
        <f t="shared" si="0"/>
        <v>伊萬里牛極上サーロインステーキ180ｇ×５枚</v>
      </c>
      <c r="B27" s="39">
        <v>25000</v>
      </c>
      <c r="C27" s="29" t="s">
        <v>119</v>
      </c>
      <c r="D27" s="28" t="s">
        <v>117</v>
      </c>
    </row>
    <row r="28" spans="1:4">
      <c r="A28" s="33" t="str">
        <f t="shared" si="0"/>
        <v>伊萬里牛上サーロインステーキ180ｇ×１枚</v>
      </c>
      <c r="B28" s="39">
        <v>5500</v>
      </c>
      <c r="C28" s="29" t="s">
        <v>125</v>
      </c>
      <c r="D28" s="28" t="s">
        <v>109</v>
      </c>
    </row>
    <row r="29" spans="1:4">
      <c r="A29" s="33" t="str">
        <f t="shared" si="0"/>
        <v>伊萬里牛上サーロインステーキ180ｇ×２枚</v>
      </c>
      <c r="B29" s="39">
        <v>10500</v>
      </c>
      <c r="C29" s="29" t="s">
        <v>125</v>
      </c>
      <c r="D29" s="28" t="s">
        <v>111</v>
      </c>
    </row>
    <row r="30" spans="1:4">
      <c r="A30" s="33" t="str">
        <f t="shared" si="0"/>
        <v>伊萬里牛上サーロインステーキ180ｇ×３枚</v>
      </c>
      <c r="B30" s="39">
        <v>15000</v>
      </c>
      <c r="C30" s="29" t="s">
        <v>125</v>
      </c>
      <c r="D30" s="28" t="s">
        <v>113</v>
      </c>
    </row>
    <row r="31" spans="1:4">
      <c r="A31" s="33" t="str">
        <f t="shared" si="0"/>
        <v>伊萬里牛上サーロインステーキ180ｇ×４枚</v>
      </c>
      <c r="B31" s="39">
        <v>19200</v>
      </c>
      <c r="C31" s="29" t="s">
        <v>125</v>
      </c>
      <c r="D31" s="28" t="s">
        <v>115</v>
      </c>
    </row>
    <row r="32" spans="1:4">
      <c r="A32" s="33" t="str">
        <f t="shared" si="0"/>
        <v>伊萬里牛上サーロインステーキ180ｇ×５枚</v>
      </c>
      <c r="B32" s="39">
        <v>23200</v>
      </c>
      <c r="C32" s="29" t="s">
        <v>125</v>
      </c>
      <c r="D32" s="28" t="s">
        <v>117</v>
      </c>
    </row>
    <row r="33" spans="1:4">
      <c r="A33" s="33" t="str">
        <f t="shared" si="0"/>
        <v>伊萬里牛特選リブロースステーキ180ｇ×１枚</v>
      </c>
      <c r="B33" s="39">
        <v>6000</v>
      </c>
      <c r="C33" s="29" t="s">
        <v>131</v>
      </c>
      <c r="D33" s="28" t="s">
        <v>109</v>
      </c>
    </row>
    <row r="34" spans="1:4">
      <c r="A34" s="33" t="str">
        <f t="shared" si="0"/>
        <v>伊萬里牛特選リブロースステーキ180ｇ×２枚</v>
      </c>
      <c r="B34" s="39">
        <v>11000</v>
      </c>
      <c r="C34" s="29" t="s">
        <v>131</v>
      </c>
      <c r="D34" s="28" t="s">
        <v>111</v>
      </c>
    </row>
    <row r="35" spans="1:4">
      <c r="A35" s="33" t="str">
        <f t="shared" si="0"/>
        <v>伊萬里牛特選リブロースステーキ180ｇ×３枚</v>
      </c>
      <c r="B35" s="39">
        <v>15500</v>
      </c>
      <c r="C35" s="29" t="s">
        <v>131</v>
      </c>
      <c r="D35" s="28" t="s">
        <v>113</v>
      </c>
    </row>
    <row r="36" spans="1:4">
      <c r="A36" s="33" t="str">
        <f t="shared" si="0"/>
        <v>伊萬里牛特選リブロースステーキ180ｇ×４枚</v>
      </c>
      <c r="B36" s="39">
        <v>19800</v>
      </c>
      <c r="C36" s="29" t="s">
        <v>131</v>
      </c>
      <c r="D36" s="28" t="s">
        <v>115</v>
      </c>
    </row>
    <row r="37" spans="1:4">
      <c r="A37" s="33" t="str">
        <f t="shared" si="0"/>
        <v>伊萬里牛特選リブロースステーキ180ｇ×５枚</v>
      </c>
      <c r="B37" s="39">
        <v>23800</v>
      </c>
      <c r="C37" s="29" t="s">
        <v>131</v>
      </c>
      <c r="D37" s="28" t="s">
        <v>117</v>
      </c>
    </row>
    <row r="38" spans="1:4">
      <c r="A38" s="33" t="str">
        <f t="shared" si="0"/>
        <v>伊萬里牛極上リブロースステーキ180ｇ×１枚</v>
      </c>
      <c r="B38" s="39">
        <v>5500</v>
      </c>
      <c r="C38" s="29" t="s">
        <v>137</v>
      </c>
      <c r="D38" s="28" t="s">
        <v>109</v>
      </c>
    </row>
    <row r="39" spans="1:4">
      <c r="A39" s="33" t="str">
        <f t="shared" si="0"/>
        <v>伊萬里牛極上リブロースステーキ180ｇ×２枚</v>
      </c>
      <c r="B39" s="39">
        <v>10000</v>
      </c>
      <c r="C39" s="29" t="s">
        <v>137</v>
      </c>
      <c r="D39" s="28" t="s">
        <v>111</v>
      </c>
    </row>
    <row r="40" spans="1:4">
      <c r="A40" s="33" t="str">
        <f t="shared" si="0"/>
        <v>伊萬里牛極上リブロースステーキ180ｇ×３枚</v>
      </c>
      <c r="B40" s="39">
        <v>14500</v>
      </c>
      <c r="C40" s="29" t="s">
        <v>137</v>
      </c>
      <c r="D40" s="28" t="s">
        <v>113</v>
      </c>
    </row>
    <row r="41" spans="1:4">
      <c r="A41" s="33" t="str">
        <f t="shared" si="0"/>
        <v>伊萬里牛極上リブロースステーキ180ｇ×４枚</v>
      </c>
      <c r="B41" s="39">
        <v>18500</v>
      </c>
      <c r="C41" s="29" t="s">
        <v>137</v>
      </c>
      <c r="D41" s="28" t="s">
        <v>115</v>
      </c>
    </row>
    <row r="42" spans="1:4">
      <c r="A42" s="33" t="str">
        <f t="shared" si="0"/>
        <v>伊萬里牛極上リブロースステーキ180ｇ×５枚</v>
      </c>
      <c r="B42" s="39">
        <v>22500</v>
      </c>
      <c r="C42" s="29" t="s">
        <v>137</v>
      </c>
      <c r="D42" s="28" t="s">
        <v>117</v>
      </c>
    </row>
    <row r="43" spans="1:4">
      <c r="A43" s="33" t="str">
        <f t="shared" si="0"/>
        <v>伊萬里牛上リブロースステーキ180ｇ×１枚</v>
      </c>
      <c r="B43" s="39">
        <v>5200</v>
      </c>
      <c r="C43" s="29" t="s">
        <v>143</v>
      </c>
      <c r="D43" s="28" t="s">
        <v>109</v>
      </c>
    </row>
    <row r="44" spans="1:4">
      <c r="A44" s="33" t="str">
        <f t="shared" si="0"/>
        <v>伊萬里牛上リブロースステーキ180ｇ×２枚</v>
      </c>
      <c r="B44" s="39">
        <v>9500</v>
      </c>
      <c r="C44" s="29" t="s">
        <v>143</v>
      </c>
      <c r="D44" s="28" t="s">
        <v>111</v>
      </c>
    </row>
    <row r="45" spans="1:4">
      <c r="A45" s="33" t="str">
        <f t="shared" si="0"/>
        <v>伊萬里牛上リブロースステーキ180ｇ×３枚</v>
      </c>
      <c r="B45" s="39">
        <v>13500</v>
      </c>
      <c r="C45" s="29" t="s">
        <v>143</v>
      </c>
      <c r="D45" s="28" t="s">
        <v>113</v>
      </c>
    </row>
    <row r="46" spans="1:4">
      <c r="A46" s="33" t="str">
        <f t="shared" si="0"/>
        <v>伊萬里牛上リブロースステーキ180ｇ×４枚</v>
      </c>
      <c r="B46" s="39">
        <v>17300</v>
      </c>
      <c r="C46" s="29" t="s">
        <v>143</v>
      </c>
      <c r="D46" s="28" t="s">
        <v>115</v>
      </c>
    </row>
    <row r="47" spans="1:4">
      <c r="A47" s="33" t="str">
        <f t="shared" si="0"/>
        <v>伊萬里牛上リブロースステーキ180ｇ×５枚</v>
      </c>
      <c r="B47" s="39">
        <v>20800</v>
      </c>
      <c r="C47" s="29" t="s">
        <v>143</v>
      </c>
      <c r="D47" s="28" t="s">
        <v>117</v>
      </c>
    </row>
    <row r="48" spans="1:4">
      <c r="A48" s="33" t="str">
        <f t="shared" si="0"/>
        <v>伊萬里牛特選ミスジステーキ　150g × 1枚</v>
      </c>
      <c r="B48" s="39">
        <v>5700</v>
      </c>
      <c r="C48" s="29" t="s">
        <v>149</v>
      </c>
      <c r="D48" s="28" t="s">
        <v>150</v>
      </c>
    </row>
    <row r="49" spans="1:4">
      <c r="A49" s="33" t="str">
        <f t="shared" si="0"/>
        <v>伊萬里牛特選ミスジステーキ　150g × 2枚</v>
      </c>
      <c r="B49" s="39">
        <v>10800</v>
      </c>
      <c r="C49" s="29" t="s">
        <v>149</v>
      </c>
      <c r="D49" s="28" t="s">
        <v>152</v>
      </c>
    </row>
    <row r="50" spans="1:4">
      <c r="A50" s="33" t="str">
        <f t="shared" si="0"/>
        <v>伊萬里牛特選ミスジステーキ　150g × 3枚</v>
      </c>
      <c r="B50" s="39">
        <v>15200</v>
      </c>
      <c r="C50" s="29" t="s">
        <v>149</v>
      </c>
      <c r="D50" s="28" t="s">
        <v>154</v>
      </c>
    </row>
    <row r="51" spans="1:4">
      <c r="A51" s="33" t="str">
        <f t="shared" si="0"/>
        <v>伊萬里牛特選ミスジステーキ　150g × 4枚</v>
      </c>
      <c r="B51" s="39">
        <v>19300</v>
      </c>
      <c r="C51" s="29" t="s">
        <v>149</v>
      </c>
      <c r="D51" s="28" t="s">
        <v>156</v>
      </c>
    </row>
    <row r="52" spans="1:4">
      <c r="A52" s="33" t="str">
        <f t="shared" si="0"/>
        <v>伊萬里牛特選ミスジステーキ　150g × 5枚</v>
      </c>
      <c r="B52" s="39">
        <v>22800</v>
      </c>
      <c r="C52" s="29" t="s">
        <v>149</v>
      </c>
      <c r="D52" s="28" t="s">
        <v>158</v>
      </c>
    </row>
    <row r="53" spans="1:4">
      <c r="A53" s="33" t="str">
        <f t="shared" si="0"/>
        <v>伊萬里牛極上ミスジステーキ　150g × 1枚</v>
      </c>
      <c r="B53" s="39">
        <v>5300</v>
      </c>
      <c r="C53" s="29" t="s">
        <v>160</v>
      </c>
      <c r="D53" s="28" t="s">
        <v>150</v>
      </c>
    </row>
    <row r="54" spans="1:4">
      <c r="A54" s="33" t="str">
        <f t="shared" si="0"/>
        <v>伊萬里牛極上ミスジステーキ　150g × 2枚</v>
      </c>
      <c r="B54" s="39">
        <v>9800</v>
      </c>
      <c r="C54" s="29" t="s">
        <v>160</v>
      </c>
      <c r="D54" s="28" t="s">
        <v>152</v>
      </c>
    </row>
    <row r="55" spans="1:4">
      <c r="A55" s="33" t="str">
        <f t="shared" si="0"/>
        <v>伊萬里牛極上ミスジステーキ　150g × 3枚</v>
      </c>
      <c r="B55" s="39">
        <v>14000</v>
      </c>
      <c r="C55" s="29" t="s">
        <v>160</v>
      </c>
      <c r="D55" s="28" t="s">
        <v>154</v>
      </c>
    </row>
    <row r="56" spans="1:4">
      <c r="A56" s="33" t="str">
        <f t="shared" si="0"/>
        <v>伊萬里牛極上ミスジステーキ　150g × 4枚</v>
      </c>
      <c r="B56" s="39">
        <v>18000</v>
      </c>
      <c r="C56" s="29" t="s">
        <v>160</v>
      </c>
      <c r="D56" s="28" t="s">
        <v>156</v>
      </c>
    </row>
    <row r="57" spans="1:4">
      <c r="A57" s="33" t="str">
        <f t="shared" si="0"/>
        <v>伊萬里牛極上ミスジステーキ　150g × 5枚</v>
      </c>
      <c r="B57" s="39">
        <v>21800</v>
      </c>
      <c r="C57" s="29" t="s">
        <v>160</v>
      </c>
      <c r="D57" s="28" t="s">
        <v>158</v>
      </c>
    </row>
    <row r="58" spans="1:4">
      <c r="A58" s="33" t="str">
        <f t="shared" si="0"/>
        <v>伊萬里牛上ミスジステーキ150g × 1枚</v>
      </c>
      <c r="B58" s="39">
        <v>5000</v>
      </c>
      <c r="C58" s="29" t="s">
        <v>166</v>
      </c>
      <c r="D58" s="28" t="s">
        <v>150</v>
      </c>
    </row>
    <row r="59" spans="1:4">
      <c r="A59" s="33" t="str">
        <f t="shared" si="0"/>
        <v>伊萬里牛上ミスジステーキ150g × 2枚</v>
      </c>
      <c r="B59" s="39">
        <v>9000</v>
      </c>
      <c r="C59" s="29" t="s">
        <v>166</v>
      </c>
      <c r="D59" s="28" t="s">
        <v>152</v>
      </c>
    </row>
    <row r="60" spans="1:4">
      <c r="A60" s="33" t="str">
        <f t="shared" si="0"/>
        <v>伊萬里牛上ミスジステーキ150g × 3枚</v>
      </c>
      <c r="B60" s="39">
        <v>13000</v>
      </c>
      <c r="C60" s="29" t="s">
        <v>166</v>
      </c>
      <c r="D60" s="28" t="s">
        <v>154</v>
      </c>
    </row>
    <row r="61" spans="1:4">
      <c r="A61" s="33" t="str">
        <f t="shared" si="0"/>
        <v>伊萬里牛上ミスジステーキ150g × 4枚</v>
      </c>
      <c r="B61" s="39">
        <v>16800</v>
      </c>
      <c r="C61" s="29" t="s">
        <v>166</v>
      </c>
      <c r="D61" s="28" t="s">
        <v>156</v>
      </c>
    </row>
    <row r="62" spans="1:4">
      <c r="A62" s="33" t="str">
        <f t="shared" si="0"/>
        <v>伊萬里牛上ミスジステーキ150g × 5枚</v>
      </c>
      <c r="B62" s="39">
        <v>20300</v>
      </c>
      <c r="C62" s="29" t="s">
        <v>166</v>
      </c>
      <c r="D62" s="28" t="s">
        <v>158</v>
      </c>
    </row>
    <row r="63" spans="1:4">
      <c r="A63" s="33" t="str">
        <f t="shared" si="0"/>
        <v>伊萬里牛特選ランプステーキ150g × 1枚</v>
      </c>
      <c r="B63" s="39">
        <v>3700</v>
      </c>
      <c r="C63" s="29" t="s">
        <v>172</v>
      </c>
      <c r="D63" s="28" t="s">
        <v>150</v>
      </c>
    </row>
    <row r="64" spans="1:4">
      <c r="A64" s="33" t="str">
        <f t="shared" si="0"/>
        <v>伊萬里牛特選ランプステーキ150g × 2枚</v>
      </c>
      <c r="B64" s="39">
        <v>6500</v>
      </c>
      <c r="C64" s="29" t="s">
        <v>172</v>
      </c>
      <c r="D64" s="28" t="s">
        <v>152</v>
      </c>
    </row>
    <row r="65" spans="1:4">
      <c r="A65" s="33" t="str">
        <f t="shared" si="0"/>
        <v>伊萬里牛特選ランプステーキ150g × 3枚</v>
      </c>
      <c r="B65" s="39">
        <v>9000</v>
      </c>
      <c r="C65" s="29" t="s">
        <v>172</v>
      </c>
      <c r="D65" s="28" t="s">
        <v>154</v>
      </c>
    </row>
    <row r="66" spans="1:4">
      <c r="A66" s="33" t="str">
        <f t="shared" si="0"/>
        <v>伊萬里牛特選ランプステーキ150g × 4枚</v>
      </c>
      <c r="B66" s="39">
        <v>11600</v>
      </c>
      <c r="C66" s="29" t="s">
        <v>172</v>
      </c>
      <c r="D66" s="28" t="s">
        <v>156</v>
      </c>
    </row>
    <row r="67" spans="1:4">
      <c r="A67" s="33" t="str">
        <f t="shared" ref="A67:A130" si="1">C67&amp;D67</f>
        <v>伊萬里牛特選ランプステーキ150g × 5枚</v>
      </c>
      <c r="B67" s="39">
        <v>14000</v>
      </c>
      <c r="C67" s="29" t="s">
        <v>172</v>
      </c>
      <c r="D67" s="28" t="s">
        <v>158</v>
      </c>
    </row>
    <row r="68" spans="1:4">
      <c r="A68" s="33" t="str">
        <f t="shared" si="1"/>
        <v>伊萬里牛極上ランプステーキ150g × 1枚</v>
      </c>
      <c r="B68" s="39">
        <v>3500</v>
      </c>
      <c r="C68" s="29" t="s">
        <v>178</v>
      </c>
      <c r="D68" s="28" t="s">
        <v>150</v>
      </c>
    </row>
    <row r="69" spans="1:4">
      <c r="A69" s="33" t="str">
        <f t="shared" si="1"/>
        <v>伊萬里牛極上ランプステーキ150g × 2枚</v>
      </c>
      <c r="B69" s="39">
        <v>6200</v>
      </c>
      <c r="C69" s="29" t="s">
        <v>178</v>
      </c>
      <c r="D69" s="28" t="s">
        <v>152</v>
      </c>
    </row>
    <row r="70" spans="1:4">
      <c r="A70" s="33" t="str">
        <f t="shared" si="1"/>
        <v>伊萬里牛極上ランプステーキ150g × 3枚</v>
      </c>
      <c r="B70" s="39">
        <v>8700</v>
      </c>
      <c r="C70" s="29" t="s">
        <v>178</v>
      </c>
      <c r="D70" s="28" t="s">
        <v>154</v>
      </c>
    </row>
    <row r="71" spans="1:4">
      <c r="A71" s="33" t="str">
        <f t="shared" si="1"/>
        <v>伊萬里牛極上ランプステーキ150g × 4枚</v>
      </c>
      <c r="B71" s="39">
        <v>11300</v>
      </c>
      <c r="C71" s="29" t="s">
        <v>178</v>
      </c>
      <c r="D71" s="28" t="s">
        <v>156</v>
      </c>
    </row>
    <row r="72" spans="1:4">
      <c r="A72" s="33" t="str">
        <f t="shared" si="1"/>
        <v>伊萬里牛極上ランプステーキ150g × 5枚</v>
      </c>
      <c r="B72" s="39">
        <v>13500</v>
      </c>
      <c r="C72" s="29" t="s">
        <v>178</v>
      </c>
      <c r="D72" s="28" t="s">
        <v>158</v>
      </c>
    </row>
    <row r="73" spans="1:4">
      <c r="A73" s="33" t="str">
        <f t="shared" si="1"/>
        <v>伊萬里牛上ランプステーキ150g × 1枚</v>
      </c>
      <c r="B73" s="39">
        <v>3300</v>
      </c>
      <c r="C73" s="29" t="s">
        <v>184</v>
      </c>
      <c r="D73" s="28" t="s">
        <v>150</v>
      </c>
    </row>
    <row r="74" spans="1:4">
      <c r="A74" s="33" t="str">
        <f t="shared" si="1"/>
        <v>伊萬里牛上ランプステーキ150g × 2枚</v>
      </c>
      <c r="B74" s="39">
        <v>5700</v>
      </c>
      <c r="C74" s="29" t="s">
        <v>184</v>
      </c>
      <c r="D74" s="28" t="s">
        <v>152</v>
      </c>
    </row>
    <row r="75" spans="1:4">
      <c r="A75" s="33" t="str">
        <f t="shared" si="1"/>
        <v>伊萬里牛上ランプステーキ150g × 3枚</v>
      </c>
      <c r="B75" s="39">
        <v>7800</v>
      </c>
      <c r="C75" s="29" t="s">
        <v>184</v>
      </c>
      <c r="D75" s="28" t="s">
        <v>154</v>
      </c>
    </row>
    <row r="76" spans="1:4">
      <c r="A76" s="33" t="str">
        <f t="shared" si="1"/>
        <v>伊萬里牛上ランプステーキ150g × 4枚</v>
      </c>
      <c r="B76" s="39">
        <v>10400</v>
      </c>
      <c r="C76" s="29" t="s">
        <v>184</v>
      </c>
      <c r="D76" s="28" t="s">
        <v>156</v>
      </c>
    </row>
    <row r="77" spans="1:4">
      <c r="A77" s="33" t="str">
        <f t="shared" si="1"/>
        <v>伊萬里牛上ランプステーキ150g × 5枚</v>
      </c>
      <c r="B77" s="39">
        <v>12800</v>
      </c>
      <c r="C77" s="29" t="s">
        <v>184</v>
      </c>
      <c r="D77" s="28" t="s">
        <v>158</v>
      </c>
    </row>
    <row r="78" spans="1:4">
      <c r="A78" s="33" t="str">
        <f t="shared" si="1"/>
        <v>伊萬里牛特選モモステーキ150g × 1枚</v>
      </c>
      <c r="B78" s="39">
        <v>3400</v>
      </c>
      <c r="C78" s="29" t="s">
        <v>190</v>
      </c>
      <c r="D78" s="28" t="s">
        <v>150</v>
      </c>
    </row>
    <row r="79" spans="1:4">
      <c r="A79" s="33" t="str">
        <f t="shared" si="1"/>
        <v>伊萬里牛特選モモステーキ150g × 2枚</v>
      </c>
      <c r="B79" s="39">
        <v>6000</v>
      </c>
      <c r="C79" s="29" t="s">
        <v>190</v>
      </c>
      <c r="D79" s="28" t="s">
        <v>152</v>
      </c>
    </row>
    <row r="80" spans="1:4">
      <c r="A80" s="33" t="str">
        <f t="shared" si="1"/>
        <v>伊萬里牛特選モモステーキ150g × 3枚</v>
      </c>
      <c r="B80" s="39">
        <v>8400</v>
      </c>
      <c r="C80" s="29" t="s">
        <v>190</v>
      </c>
      <c r="D80" s="28" t="s">
        <v>154</v>
      </c>
    </row>
    <row r="81" spans="1:4">
      <c r="A81" s="33" t="str">
        <f t="shared" si="1"/>
        <v>伊萬里牛特選モモステーキ150g × 4枚</v>
      </c>
      <c r="B81" s="39">
        <v>10500</v>
      </c>
      <c r="C81" s="29" t="s">
        <v>190</v>
      </c>
      <c r="D81" s="28" t="s">
        <v>156</v>
      </c>
    </row>
    <row r="82" spans="1:4">
      <c r="A82" s="33" t="str">
        <f t="shared" si="1"/>
        <v>伊萬里牛特選モモステーキ150g × 5枚</v>
      </c>
      <c r="B82" s="39">
        <v>12500</v>
      </c>
      <c r="C82" s="29" t="s">
        <v>190</v>
      </c>
      <c r="D82" s="28" t="s">
        <v>158</v>
      </c>
    </row>
    <row r="83" spans="1:4">
      <c r="A83" s="33" t="str">
        <f t="shared" si="1"/>
        <v>伊萬里牛極上モモステーキ　150g × 1枚</v>
      </c>
      <c r="B83" s="39">
        <v>3200</v>
      </c>
      <c r="C83" s="29" t="s">
        <v>196</v>
      </c>
      <c r="D83" s="28" t="s">
        <v>150</v>
      </c>
    </row>
    <row r="84" spans="1:4">
      <c r="A84" s="33" t="str">
        <f t="shared" si="1"/>
        <v>伊萬里牛極上モモステーキ　150g × 2枚</v>
      </c>
      <c r="B84" s="39">
        <v>5600</v>
      </c>
      <c r="C84" s="29" t="s">
        <v>196</v>
      </c>
      <c r="D84" s="28" t="s">
        <v>152</v>
      </c>
    </row>
    <row r="85" spans="1:4">
      <c r="A85" s="33" t="str">
        <f t="shared" si="1"/>
        <v>伊萬里牛極上モモステーキ　150g × 3枚</v>
      </c>
      <c r="B85" s="39">
        <v>7800</v>
      </c>
      <c r="C85" s="29" t="s">
        <v>196</v>
      </c>
      <c r="D85" s="28" t="s">
        <v>154</v>
      </c>
    </row>
    <row r="86" spans="1:4">
      <c r="A86" s="33" t="str">
        <f t="shared" si="1"/>
        <v>伊萬里牛極上モモステーキ　150g × 4枚</v>
      </c>
      <c r="B86" s="39">
        <v>9900</v>
      </c>
      <c r="C86" s="29" t="s">
        <v>196</v>
      </c>
      <c r="D86" s="28" t="s">
        <v>156</v>
      </c>
    </row>
    <row r="87" spans="1:4">
      <c r="A87" s="33" t="str">
        <f t="shared" si="1"/>
        <v>伊萬里牛極上モモステーキ　150g × 5枚</v>
      </c>
      <c r="B87" s="39">
        <v>11700</v>
      </c>
      <c r="C87" s="29" t="s">
        <v>196</v>
      </c>
      <c r="D87" s="28" t="s">
        <v>158</v>
      </c>
    </row>
    <row r="88" spans="1:4">
      <c r="A88" s="33" t="str">
        <f t="shared" si="1"/>
        <v>伊萬里牛上モモステーキ　150g × 1枚</v>
      </c>
      <c r="B88" s="39">
        <v>3000</v>
      </c>
      <c r="C88" s="29" t="s">
        <v>202</v>
      </c>
      <c r="D88" s="28" t="s">
        <v>150</v>
      </c>
    </row>
    <row r="89" spans="1:4">
      <c r="A89" s="33" t="str">
        <f t="shared" si="1"/>
        <v>伊萬里牛上モモステーキ　150g × 2枚</v>
      </c>
      <c r="B89" s="39">
        <v>5300</v>
      </c>
      <c r="C89" s="29" t="s">
        <v>202</v>
      </c>
      <c r="D89" s="28" t="s">
        <v>152</v>
      </c>
    </row>
    <row r="90" spans="1:4">
      <c r="A90" s="33" t="str">
        <f t="shared" si="1"/>
        <v>伊萬里牛上モモステーキ　150g × 3枚</v>
      </c>
      <c r="B90" s="39">
        <v>7400</v>
      </c>
      <c r="C90" s="29" t="s">
        <v>202</v>
      </c>
      <c r="D90" s="28" t="s">
        <v>154</v>
      </c>
    </row>
    <row r="91" spans="1:4">
      <c r="A91" s="33" t="str">
        <f t="shared" si="1"/>
        <v>伊萬里牛上モモステーキ　150g × 4枚</v>
      </c>
      <c r="B91" s="39">
        <v>9400</v>
      </c>
      <c r="C91" s="29" t="s">
        <v>202</v>
      </c>
      <c r="D91" s="28" t="s">
        <v>156</v>
      </c>
    </row>
    <row r="92" spans="1:4">
      <c r="A92" s="33" t="str">
        <f t="shared" si="1"/>
        <v>伊萬里牛上モモステーキ　150g × 5枚</v>
      </c>
      <c r="B92" s="39">
        <v>11200</v>
      </c>
      <c r="C92" s="29" t="s">
        <v>202</v>
      </c>
      <c r="D92" s="28" t="s">
        <v>158</v>
      </c>
    </row>
    <row r="93" spans="1:4">
      <c r="A93" s="33" t="str">
        <f t="shared" si="1"/>
        <v>伊萬里牛特選ロースすき焼き300ｇ</v>
      </c>
      <c r="B93" s="39">
        <v>9500</v>
      </c>
      <c r="C93" s="29" t="s">
        <v>208</v>
      </c>
      <c r="D93" s="28" t="s">
        <v>209</v>
      </c>
    </row>
    <row r="94" spans="1:4">
      <c r="A94" s="33" t="str">
        <f t="shared" si="1"/>
        <v>伊萬里牛特選ロースすき焼き400ｇ</v>
      </c>
      <c r="B94" s="39">
        <v>12500</v>
      </c>
      <c r="C94" s="29" t="s">
        <v>208</v>
      </c>
      <c r="D94" s="28" t="s">
        <v>211</v>
      </c>
    </row>
    <row r="95" spans="1:4">
      <c r="A95" s="33" t="str">
        <f t="shared" si="1"/>
        <v>伊萬里牛特選ロースすき焼き500ｇ</v>
      </c>
      <c r="B95" s="39">
        <v>14500</v>
      </c>
      <c r="C95" s="29" t="s">
        <v>208</v>
      </c>
      <c r="D95" s="28" t="s">
        <v>213</v>
      </c>
    </row>
    <row r="96" spans="1:4">
      <c r="A96" s="33" t="str">
        <f t="shared" si="1"/>
        <v>伊萬里牛極上ロースすき焼き300ｇ</v>
      </c>
      <c r="B96" s="39">
        <v>9000</v>
      </c>
      <c r="C96" s="29" t="s">
        <v>215</v>
      </c>
      <c r="D96" s="28" t="s">
        <v>209</v>
      </c>
    </row>
    <row r="97" spans="1:4">
      <c r="A97" s="33" t="str">
        <f t="shared" si="1"/>
        <v>伊萬里牛極上ロースすき焼き400ｇ</v>
      </c>
      <c r="B97" s="39">
        <v>11500</v>
      </c>
      <c r="C97" s="29" t="s">
        <v>215</v>
      </c>
      <c r="D97" s="28" t="s">
        <v>211</v>
      </c>
    </row>
    <row r="98" spans="1:4">
      <c r="A98" s="33" t="str">
        <f t="shared" si="1"/>
        <v>伊萬里牛極上ロースすき焼き500ｇ</v>
      </c>
      <c r="B98" s="39">
        <v>13500</v>
      </c>
      <c r="C98" s="29" t="s">
        <v>215</v>
      </c>
      <c r="D98" s="28" t="s">
        <v>213</v>
      </c>
    </row>
    <row r="99" spans="1:4">
      <c r="A99" s="33" t="str">
        <f t="shared" si="1"/>
        <v>伊萬里牛上ロースすき焼き300ｇ</v>
      </c>
      <c r="B99" s="39">
        <v>8000</v>
      </c>
      <c r="C99" s="29" t="s">
        <v>219</v>
      </c>
      <c r="D99" s="28" t="s">
        <v>209</v>
      </c>
    </row>
    <row r="100" spans="1:4">
      <c r="A100" s="33" t="str">
        <f t="shared" si="1"/>
        <v>伊萬里牛上ロースすき焼き400ｇ</v>
      </c>
      <c r="B100" s="39">
        <v>10300</v>
      </c>
      <c r="C100" s="29" t="s">
        <v>219</v>
      </c>
      <c r="D100" s="28" t="s">
        <v>211</v>
      </c>
    </row>
    <row r="101" spans="1:4">
      <c r="A101" s="33" t="str">
        <f t="shared" si="1"/>
        <v>伊萬里牛上ロースすき焼き500ｇ</v>
      </c>
      <c r="B101" s="39">
        <v>12300</v>
      </c>
      <c r="C101" s="29" t="s">
        <v>219</v>
      </c>
      <c r="D101" s="28" t="s">
        <v>213</v>
      </c>
    </row>
    <row r="102" spans="1:4">
      <c r="A102" s="33" t="str">
        <f t="shared" si="1"/>
        <v>伊萬里牛特選肩ロースすき焼き300ｇ</v>
      </c>
      <c r="B102" s="39">
        <v>6000</v>
      </c>
      <c r="C102" s="29" t="s">
        <v>223</v>
      </c>
      <c r="D102" s="28" t="s">
        <v>209</v>
      </c>
    </row>
    <row r="103" spans="1:4">
      <c r="A103" s="33" t="str">
        <f t="shared" si="1"/>
        <v>伊萬里牛特選肩ロースすき焼き400ｇ</v>
      </c>
      <c r="B103" s="39">
        <v>7500</v>
      </c>
      <c r="C103" s="29" t="s">
        <v>223</v>
      </c>
      <c r="D103" s="28" t="s">
        <v>211</v>
      </c>
    </row>
    <row r="104" spans="1:4">
      <c r="A104" s="33" t="str">
        <f t="shared" si="1"/>
        <v>伊萬里牛特選肩ロースすき焼き500ｇ</v>
      </c>
      <c r="B104" s="39">
        <v>8800</v>
      </c>
      <c r="C104" s="29" t="s">
        <v>223</v>
      </c>
      <c r="D104" s="28" t="s">
        <v>213</v>
      </c>
    </row>
    <row r="105" spans="1:4">
      <c r="A105" s="33" t="str">
        <f t="shared" si="1"/>
        <v>伊萬里牛極上肩ロースすき焼き300ｇ</v>
      </c>
      <c r="B105" s="39">
        <v>5700</v>
      </c>
      <c r="C105" s="29" t="s">
        <v>227</v>
      </c>
      <c r="D105" s="28" t="s">
        <v>209</v>
      </c>
    </row>
    <row r="106" spans="1:4">
      <c r="A106" s="33" t="str">
        <f t="shared" si="1"/>
        <v>伊萬里牛極上肩ロースすき焼き400ｇ</v>
      </c>
      <c r="B106" s="39">
        <v>7200</v>
      </c>
      <c r="C106" s="29" t="s">
        <v>227</v>
      </c>
      <c r="D106" s="28" t="s">
        <v>211</v>
      </c>
    </row>
    <row r="107" spans="1:4">
      <c r="A107" s="33" t="str">
        <f t="shared" si="1"/>
        <v>伊萬里牛極上肩ロースすき焼き500ｇ</v>
      </c>
      <c r="B107" s="39">
        <v>8300</v>
      </c>
      <c r="C107" s="29" t="s">
        <v>227</v>
      </c>
      <c r="D107" s="28" t="s">
        <v>213</v>
      </c>
    </row>
    <row r="108" spans="1:4">
      <c r="A108" s="33" t="str">
        <f t="shared" si="1"/>
        <v>伊萬里牛上肩ロースすき焼き300ｇ</v>
      </c>
      <c r="B108" s="39">
        <v>5500</v>
      </c>
      <c r="C108" s="29" t="s">
        <v>231</v>
      </c>
      <c r="D108" s="28" t="s">
        <v>209</v>
      </c>
    </row>
    <row r="109" spans="1:4">
      <c r="A109" s="33" t="str">
        <f t="shared" si="1"/>
        <v>伊萬里牛上肩ロースすき焼き400ｇ</v>
      </c>
      <c r="B109" s="39">
        <v>7000</v>
      </c>
      <c r="C109" s="29" t="s">
        <v>231</v>
      </c>
      <c r="D109" s="28" t="s">
        <v>211</v>
      </c>
    </row>
    <row r="110" spans="1:4">
      <c r="A110" s="33" t="str">
        <f t="shared" si="1"/>
        <v>伊萬里牛上肩ロースすき焼き500ｇ</v>
      </c>
      <c r="B110" s="39">
        <v>8000</v>
      </c>
      <c r="C110" s="29" t="s">
        <v>231</v>
      </c>
      <c r="D110" s="28" t="s">
        <v>213</v>
      </c>
    </row>
    <row r="111" spans="1:4">
      <c r="A111" s="33" t="str">
        <f t="shared" si="1"/>
        <v>伊萬里牛特選モモ又は肩すき焼き300ｇ</v>
      </c>
      <c r="B111" s="39">
        <v>6300</v>
      </c>
      <c r="C111" s="29" t="s">
        <v>235</v>
      </c>
      <c r="D111" s="28" t="s">
        <v>209</v>
      </c>
    </row>
    <row r="112" spans="1:4">
      <c r="A112" s="33" t="str">
        <f t="shared" si="1"/>
        <v>伊萬里牛特選モモ又は肩すき焼き400ｇ</v>
      </c>
      <c r="B112" s="39">
        <v>7800</v>
      </c>
      <c r="C112" s="29" t="s">
        <v>235</v>
      </c>
      <c r="D112" s="28" t="s">
        <v>211</v>
      </c>
    </row>
    <row r="113" spans="1:4">
      <c r="A113" s="33" t="str">
        <f t="shared" si="1"/>
        <v>伊萬里牛特選モモ又は肩すき焼き500ｇ</v>
      </c>
      <c r="B113" s="39">
        <v>9000</v>
      </c>
      <c r="C113" s="29" t="s">
        <v>235</v>
      </c>
      <c r="D113" s="28" t="s">
        <v>213</v>
      </c>
    </row>
    <row r="114" spans="1:4">
      <c r="A114" s="33" t="str">
        <f t="shared" si="1"/>
        <v>伊萬里牛極上モモ又は肩すき焼き300ｇ</v>
      </c>
      <c r="B114" s="39">
        <v>5800</v>
      </c>
      <c r="C114" s="29" t="s">
        <v>239</v>
      </c>
      <c r="D114" s="28" t="s">
        <v>209</v>
      </c>
    </row>
    <row r="115" spans="1:4">
      <c r="A115" s="33" t="str">
        <f t="shared" si="1"/>
        <v>伊萬里牛極上モモ又は肩すき焼き400ｇ</v>
      </c>
      <c r="B115" s="39">
        <v>7200</v>
      </c>
      <c r="C115" s="29" t="s">
        <v>239</v>
      </c>
      <c r="D115" s="28" t="s">
        <v>211</v>
      </c>
    </row>
    <row r="116" spans="1:4">
      <c r="A116" s="33" t="str">
        <f t="shared" si="1"/>
        <v>伊萬里牛極上モモ又は肩すき焼き500ｇ</v>
      </c>
      <c r="B116" s="39">
        <v>8500</v>
      </c>
      <c r="C116" s="29" t="s">
        <v>239</v>
      </c>
      <c r="D116" s="28" t="s">
        <v>213</v>
      </c>
    </row>
    <row r="117" spans="1:4">
      <c r="A117" s="33" t="str">
        <f t="shared" si="1"/>
        <v>伊萬里牛上モモ又は肩すき焼き300ｇ</v>
      </c>
      <c r="B117" s="39">
        <v>5500</v>
      </c>
      <c r="C117" s="29" t="s">
        <v>243</v>
      </c>
      <c r="D117" s="28" t="s">
        <v>209</v>
      </c>
    </row>
    <row r="118" spans="1:4">
      <c r="A118" s="33" t="str">
        <f t="shared" si="1"/>
        <v>伊萬里牛上モモ又は肩すき焼き400ｇ</v>
      </c>
      <c r="B118" s="39">
        <v>7000</v>
      </c>
      <c r="C118" s="29" t="s">
        <v>243</v>
      </c>
      <c r="D118" s="28" t="s">
        <v>211</v>
      </c>
    </row>
    <row r="119" spans="1:4">
      <c r="A119" s="33" t="str">
        <f t="shared" si="1"/>
        <v>伊萬里牛上モモ又は肩すき焼き500ｇ</v>
      </c>
      <c r="B119" s="39">
        <v>8300</v>
      </c>
      <c r="C119" s="29" t="s">
        <v>243</v>
      </c>
      <c r="D119" s="28" t="s">
        <v>213</v>
      </c>
    </row>
    <row r="120" spans="1:4">
      <c r="A120" s="33" t="str">
        <f t="shared" si="1"/>
        <v>伊萬里牛特選モモすき焼き300ｇ</v>
      </c>
      <c r="B120" s="39">
        <v>6000</v>
      </c>
      <c r="C120" s="29" t="s">
        <v>247</v>
      </c>
      <c r="D120" s="28" t="s">
        <v>209</v>
      </c>
    </row>
    <row r="121" spans="1:4">
      <c r="A121" s="33" t="str">
        <f t="shared" si="1"/>
        <v>伊萬里牛特選モモすき焼き400ｇ</v>
      </c>
      <c r="B121" s="39">
        <v>7500</v>
      </c>
      <c r="C121" s="29" t="s">
        <v>247</v>
      </c>
      <c r="D121" s="28" t="s">
        <v>211</v>
      </c>
    </row>
    <row r="122" spans="1:4">
      <c r="A122" s="33" t="str">
        <f t="shared" si="1"/>
        <v>伊萬里牛特選モモすき焼き500ｇ</v>
      </c>
      <c r="B122" s="39">
        <v>8800</v>
      </c>
      <c r="C122" s="29" t="s">
        <v>247</v>
      </c>
      <c r="D122" s="28" t="s">
        <v>213</v>
      </c>
    </row>
    <row r="123" spans="1:4">
      <c r="A123" s="33" t="str">
        <f t="shared" si="1"/>
        <v>伊萬里牛極上モモすき焼き　300ｇ</v>
      </c>
      <c r="B123" s="39">
        <v>5700</v>
      </c>
      <c r="C123" s="29" t="s">
        <v>251</v>
      </c>
      <c r="D123" s="28" t="s">
        <v>209</v>
      </c>
    </row>
    <row r="124" spans="1:4">
      <c r="A124" s="33" t="str">
        <f t="shared" si="1"/>
        <v>伊萬里牛極上モモすき焼き　400ｇ</v>
      </c>
      <c r="B124" s="39">
        <v>7200</v>
      </c>
      <c r="C124" s="29" t="s">
        <v>251</v>
      </c>
      <c r="D124" s="28" t="s">
        <v>211</v>
      </c>
    </row>
    <row r="125" spans="1:4">
      <c r="A125" s="33" t="str">
        <f t="shared" si="1"/>
        <v>伊萬里牛極上モモすき焼き　500ｇ</v>
      </c>
      <c r="B125" s="39">
        <v>8300</v>
      </c>
      <c r="C125" s="29" t="s">
        <v>251</v>
      </c>
      <c r="D125" s="28" t="s">
        <v>213</v>
      </c>
    </row>
    <row r="126" spans="1:4">
      <c r="A126" s="33" t="str">
        <f t="shared" si="1"/>
        <v>伊萬里牛上モモすき焼き300ｇ</v>
      </c>
      <c r="B126" s="39">
        <v>5500</v>
      </c>
      <c r="C126" s="29" t="s">
        <v>255</v>
      </c>
      <c r="D126" s="28" t="s">
        <v>209</v>
      </c>
    </row>
    <row r="127" spans="1:4">
      <c r="A127" s="33" t="str">
        <f t="shared" si="1"/>
        <v>伊萬里牛上モモすき焼き400ｇ</v>
      </c>
      <c r="B127" s="39">
        <v>7000</v>
      </c>
      <c r="C127" s="29" t="s">
        <v>255</v>
      </c>
      <c r="D127" s="28" t="s">
        <v>211</v>
      </c>
    </row>
    <row r="128" spans="1:4">
      <c r="A128" s="33" t="str">
        <f t="shared" si="1"/>
        <v>伊萬里牛上モモすき焼き500ｇ</v>
      </c>
      <c r="B128" s="39">
        <v>8000</v>
      </c>
      <c r="C128" s="29" t="s">
        <v>255</v>
      </c>
      <c r="D128" s="28" t="s">
        <v>213</v>
      </c>
    </row>
    <row r="129" spans="1:4">
      <c r="A129" s="33" t="str">
        <f t="shared" si="1"/>
        <v>伊萬里牛特選ロースしゃぶしゃぶ300ｇ</v>
      </c>
      <c r="B129" s="39">
        <v>9500</v>
      </c>
      <c r="C129" s="29" t="s">
        <v>259</v>
      </c>
      <c r="D129" s="28" t="s">
        <v>209</v>
      </c>
    </row>
    <row r="130" spans="1:4">
      <c r="A130" s="33" t="str">
        <f t="shared" si="1"/>
        <v>伊萬里牛特選ロースしゃぶしゃぶ400ｇ</v>
      </c>
      <c r="B130" s="39">
        <v>12500</v>
      </c>
      <c r="C130" s="29" t="s">
        <v>259</v>
      </c>
      <c r="D130" s="28" t="s">
        <v>211</v>
      </c>
    </row>
    <row r="131" spans="1:4">
      <c r="A131" s="33" t="str">
        <f t="shared" ref="A131:A194" si="2">C131&amp;D131</f>
        <v>伊萬里牛特選ロースしゃぶしゃぶ500ｇ</v>
      </c>
      <c r="B131" s="39">
        <v>14500</v>
      </c>
      <c r="C131" s="29" t="s">
        <v>259</v>
      </c>
      <c r="D131" s="28" t="s">
        <v>213</v>
      </c>
    </row>
    <row r="132" spans="1:4">
      <c r="A132" s="33" t="str">
        <f t="shared" si="2"/>
        <v>伊萬里牛極上ロースしゃぶしゃぶ300ｇ</v>
      </c>
      <c r="B132" s="39">
        <v>9000</v>
      </c>
      <c r="C132" s="29" t="s">
        <v>263</v>
      </c>
      <c r="D132" s="28" t="s">
        <v>209</v>
      </c>
    </row>
    <row r="133" spans="1:4">
      <c r="A133" s="33" t="str">
        <f t="shared" si="2"/>
        <v>伊萬里牛極上ロースしゃぶしゃぶ400ｇ</v>
      </c>
      <c r="B133" s="39">
        <v>11500</v>
      </c>
      <c r="C133" s="29" t="s">
        <v>263</v>
      </c>
      <c r="D133" s="28" t="s">
        <v>211</v>
      </c>
    </row>
    <row r="134" spans="1:4">
      <c r="A134" s="33" t="str">
        <f t="shared" si="2"/>
        <v>伊萬里牛極上ロースしゃぶしゃぶ500ｇ</v>
      </c>
      <c r="B134" s="39">
        <v>13500</v>
      </c>
      <c r="C134" s="29" t="s">
        <v>263</v>
      </c>
      <c r="D134" s="28" t="s">
        <v>213</v>
      </c>
    </row>
    <row r="135" spans="1:4">
      <c r="A135" s="33" t="str">
        <f t="shared" si="2"/>
        <v>伊萬里牛上ロースしゃぶしゃぶ300ｇ</v>
      </c>
      <c r="B135" s="39">
        <v>8000</v>
      </c>
      <c r="C135" s="29" t="s">
        <v>267</v>
      </c>
      <c r="D135" s="28" t="s">
        <v>209</v>
      </c>
    </row>
    <row r="136" spans="1:4">
      <c r="A136" s="33" t="str">
        <f t="shared" si="2"/>
        <v>伊萬里牛上ロースしゃぶしゃぶ400ｇ</v>
      </c>
      <c r="B136" s="39">
        <v>10300</v>
      </c>
      <c r="C136" s="29" t="s">
        <v>267</v>
      </c>
      <c r="D136" s="28" t="s">
        <v>211</v>
      </c>
    </row>
    <row r="137" spans="1:4">
      <c r="A137" s="33" t="str">
        <f t="shared" si="2"/>
        <v>伊萬里牛上ロースしゃぶしゃぶ500ｇ</v>
      </c>
      <c r="B137" s="39">
        <v>12300</v>
      </c>
      <c r="C137" s="29" t="s">
        <v>267</v>
      </c>
      <c r="D137" s="28" t="s">
        <v>213</v>
      </c>
    </row>
    <row r="138" spans="1:4">
      <c r="A138" s="33" t="str">
        <f t="shared" si="2"/>
        <v>伊萬里牛特選肩ロースしゃぶしゃぶ300ｇ</v>
      </c>
      <c r="B138" s="39">
        <v>6000</v>
      </c>
      <c r="C138" s="29" t="s">
        <v>271</v>
      </c>
      <c r="D138" s="28" t="s">
        <v>209</v>
      </c>
    </row>
    <row r="139" spans="1:4">
      <c r="A139" s="33" t="str">
        <f t="shared" si="2"/>
        <v>伊萬里牛特選肩ロースしゃぶしゃぶ400ｇ</v>
      </c>
      <c r="B139" s="39">
        <v>7500</v>
      </c>
      <c r="C139" s="29" t="s">
        <v>271</v>
      </c>
      <c r="D139" s="28" t="s">
        <v>211</v>
      </c>
    </row>
    <row r="140" spans="1:4">
      <c r="A140" s="33" t="str">
        <f t="shared" si="2"/>
        <v>伊萬里牛特選肩ロースしゃぶしゃぶ500ｇ</v>
      </c>
      <c r="B140" s="39">
        <v>8800</v>
      </c>
      <c r="C140" s="29" t="s">
        <v>271</v>
      </c>
      <c r="D140" s="28" t="s">
        <v>213</v>
      </c>
    </row>
    <row r="141" spans="1:4">
      <c r="A141" s="33" t="str">
        <f t="shared" si="2"/>
        <v>伊萬里牛極上肩ロースしゃぶしゃぶ300ｇ</v>
      </c>
      <c r="B141" s="39">
        <v>5700</v>
      </c>
      <c r="C141" s="29" t="s">
        <v>275</v>
      </c>
      <c r="D141" s="28" t="s">
        <v>209</v>
      </c>
    </row>
    <row r="142" spans="1:4">
      <c r="A142" s="33" t="str">
        <f t="shared" si="2"/>
        <v>伊萬里牛極上肩ロースしゃぶしゃぶ400ｇ</v>
      </c>
      <c r="B142" s="39">
        <v>7200</v>
      </c>
      <c r="C142" s="29" t="s">
        <v>275</v>
      </c>
      <c r="D142" s="28" t="s">
        <v>211</v>
      </c>
    </row>
    <row r="143" spans="1:4">
      <c r="A143" s="33" t="str">
        <f t="shared" si="2"/>
        <v>伊萬里牛極上肩ロースしゃぶしゃぶ500ｇ</v>
      </c>
      <c r="B143" s="39">
        <v>8300</v>
      </c>
      <c r="C143" s="29" t="s">
        <v>275</v>
      </c>
      <c r="D143" s="28" t="s">
        <v>213</v>
      </c>
    </row>
    <row r="144" spans="1:4">
      <c r="A144" s="33" t="str">
        <f t="shared" si="2"/>
        <v>伊萬里牛上肩ロースしゃぶしゃぶ300ｇ</v>
      </c>
      <c r="B144" s="39">
        <v>5500</v>
      </c>
      <c r="C144" s="29" t="s">
        <v>279</v>
      </c>
      <c r="D144" s="28" t="s">
        <v>209</v>
      </c>
    </row>
    <row r="145" spans="1:4">
      <c r="A145" s="33" t="str">
        <f t="shared" si="2"/>
        <v>伊萬里牛上肩ロースしゃぶしゃぶ400ｇ</v>
      </c>
      <c r="B145" s="39">
        <v>7000</v>
      </c>
      <c r="C145" s="29" t="s">
        <v>279</v>
      </c>
      <c r="D145" s="28" t="s">
        <v>211</v>
      </c>
    </row>
    <row r="146" spans="1:4">
      <c r="A146" s="33" t="str">
        <f t="shared" si="2"/>
        <v>伊萬里牛上肩ロースしゃぶしゃぶ500ｇ</v>
      </c>
      <c r="B146" s="39">
        <v>8000</v>
      </c>
      <c r="C146" s="29" t="s">
        <v>279</v>
      </c>
      <c r="D146" s="28" t="s">
        <v>213</v>
      </c>
    </row>
    <row r="147" spans="1:4" ht="21">
      <c r="A147" s="33" t="str">
        <f t="shared" si="2"/>
        <v>伊萬里牛特選モモ又は肩しゃぶしゃぶ300ｇ</v>
      </c>
      <c r="B147" s="39">
        <v>6300</v>
      </c>
      <c r="C147" s="29" t="s">
        <v>283</v>
      </c>
      <c r="D147" s="28" t="s">
        <v>209</v>
      </c>
    </row>
    <row r="148" spans="1:4" ht="21">
      <c r="A148" s="33" t="str">
        <f t="shared" si="2"/>
        <v>伊萬里牛特選モモ又は肩しゃぶしゃぶ400ｇ</v>
      </c>
      <c r="B148" s="39">
        <v>7800</v>
      </c>
      <c r="C148" s="29" t="s">
        <v>283</v>
      </c>
      <c r="D148" s="28" t="s">
        <v>211</v>
      </c>
    </row>
    <row r="149" spans="1:4" ht="21">
      <c r="A149" s="33" t="str">
        <f t="shared" si="2"/>
        <v>伊萬里牛特選モモ又は肩しゃぶしゃぶ500ｇ</v>
      </c>
      <c r="B149" s="39">
        <v>9000</v>
      </c>
      <c r="C149" s="29" t="s">
        <v>283</v>
      </c>
      <c r="D149" s="28" t="s">
        <v>213</v>
      </c>
    </row>
    <row r="150" spans="1:4" ht="21">
      <c r="A150" s="33" t="str">
        <f t="shared" si="2"/>
        <v>伊萬里牛極上モモ又は肩しゃぶしゃぶ300ｇ</v>
      </c>
      <c r="B150" s="39">
        <v>5800</v>
      </c>
      <c r="C150" s="29" t="s">
        <v>287</v>
      </c>
      <c r="D150" s="28" t="s">
        <v>209</v>
      </c>
    </row>
    <row r="151" spans="1:4" ht="21">
      <c r="A151" s="33" t="str">
        <f t="shared" si="2"/>
        <v>伊萬里牛極上モモ又は肩しゃぶしゃぶ400ｇ</v>
      </c>
      <c r="B151" s="39">
        <v>7200</v>
      </c>
      <c r="C151" s="29" t="s">
        <v>287</v>
      </c>
      <c r="D151" s="28" t="s">
        <v>211</v>
      </c>
    </row>
    <row r="152" spans="1:4" ht="21">
      <c r="A152" s="33" t="str">
        <f t="shared" si="2"/>
        <v>伊萬里牛極上モモ又は肩しゃぶしゃぶ500ｇ</v>
      </c>
      <c r="B152" s="39">
        <v>8500</v>
      </c>
      <c r="C152" s="29" t="s">
        <v>287</v>
      </c>
      <c r="D152" s="28" t="s">
        <v>213</v>
      </c>
    </row>
    <row r="153" spans="1:4">
      <c r="A153" s="33" t="str">
        <f t="shared" si="2"/>
        <v>伊萬里牛上モモ又は肩しゃぶしゃぶ300ｇ</v>
      </c>
      <c r="B153" s="39">
        <v>5500</v>
      </c>
      <c r="C153" s="29" t="s">
        <v>291</v>
      </c>
      <c r="D153" s="28" t="s">
        <v>209</v>
      </c>
    </row>
    <row r="154" spans="1:4">
      <c r="A154" s="33" t="str">
        <f t="shared" si="2"/>
        <v>伊萬里牛上モモ又は肩しゃぶしゃぶ400ｇ</v>
      </c>
      <c r="B154" s="39">
        <v>7000</v>
      </c>
      <c r="C154" s="29" t="s">
        <v>291</v>
      </c>
      <c r="D154" s="28" t="s">
        <v>211</v>
      </c>
    </row>
    <row r="155" spans="1:4">
      <c r="A155" s="33" t="str">
        <f t="shared" si="2"/>
        <v>伊萬里牛上モモ又は肩しゃぶしゃぶ500ｇ</v>
      </c>
      <c r="B155" s="39">
        <v>8300</v>
      </c>
      <c r="C155" s="29" t="s">
        <v>291</v>
      </c>
      <c r="D155" s="28" t="s">
        <v>213</v>
      </c>
    </row>
    <row r="156" spans="1:4">
      <c r="A156" s="33" t="str">
        <f t="shared" si="2"/>
        <v>伊萬里牛特選モモしゃぶしゃぶ300ｇ</v>
      </c>
      <c r="B156" s="39">
        <v>6000</v>
      </c>
      <c r="C156" s="29" t="s">
        <v>295</v>
      </c>
      <c r="D156" s="28" t="s">
        <v>209</v>
      </c>
    </row>
    <row r="157" spans="1:4">
      <c r="A157" s="33" t="str">
        <f t="shared" si="2"/>
        <v>伊萬里牛特選モモしゃぶしゃぶ400ｇ</v>
      </c>
      <c r="B157" s="39">
        <v>7500</v>
      </c>
      <c r="C157" s="29" t="s">
        <v>295</v>
      </c>
      <c r="D157" s="28" t="s">
        <v>211</v>
      </c>
    </row>
    <row r="158" spans="1:4">
      <c r="A158" s="33" t="str">
        <f t="shared" si="2"/>
        <v>伊萬里牛特選モモしゃぶしゃぶ500ｇ</v>
      </c>
      <c r="B158" s="39">
        <v>8800</v>
      </c>
      <c r="C158" s="29" t="s">
        <v>295</v>
      </c>
      <c r="D158" s="28" t="s">
        <v>213</v>
      </c>
    </row>
    <row r="159" spans="1:4">
      <c r="A159" s="33" t="str">
        <f t="shared" si="2"/>
        <v>伊萬里牛極上モモしゃぶしゃぶ300ｇ</v>
      </c>
      <c r="B159" s="39">
        <v>5700</v>
      </c>
      <c r="C159" s="29" t="s">
        <v>299</v>
      </c>
      <c r="D159" s="28" t="s">
        <v>209</v>
      </c>
    </row>
    <row r="160" spans="1:4">
      <c r="A160" s="33" t="str">
        <f t="shared" si="2"/>
        <v>伊萬里牛極上モモしゃぶしゃぶ400ｇ</v>
      </c>
      <c r="B160" s="39">
        <v>7200</v>
      </c>
      <c r="C160" s="29" t="s">
        <v>299</v>
      </c>
      <c r="D160" s="28" t="s">
        <v>211</v>
      </c>
    </row>
    <row r="161" spans="1:4">
      <c r="A161" s="33" t="str">
        <f t="shared" si="2"/>
        <v>伊萬里牛極上モモしゃぶしゃぶ500ｇ</v>
      </c>
      <c r="B161" s="39">
        <v>8300</v>
      </c>
      <c r="C161" s="29" t="s">
        <v>299</v>
      </c>
      <c r="D161" s="28" t="s">
        <v>213</v>
      </c>
    </row>
    <row r="162" spans="1:4">
      <c r="A162" s="33" t="str">
        <f t="shared" si="2"/>
        <v>伊萬里牛上モモしゃぶしゃぶ300ｇ</v>
      </c>
      <c r="B162" s="39">
        <v>5500</v>
      </c>
      <c r="C162" s="29" t="s">
        <v>303</v>
      </c>
      <c r="D162" s="28" t="s">
        <v>209</v>
      </c>
    </row>
    <row r="163" spans="1:4">
      <c r="A163" s="33" t="str">
        <f t="shared" si="2"/>
        <v>伊萬里牛上モモしゃぶしゃぶ400ｇ</v>
      </c>
      <c r="B163" s="39">
        <v>7000</v>
      </c>
      <c r="C163" s="29" t="s">
        <v>303</v>
      </c>
      <c r="D163" s="28" t="s">
        <v>211</v>
      </c>
    </row>
    <row r="164" spans="1:4">
      <c r="A164" s="33" t="str">
        <f t="shared" si="2"/>
        <v>伊萬里牛上モモしゃぶしゃぶ500ｇ</v>
      </c>
      <c r="B164" s="39">
        <v>8000</v>
      </c>
      <c r="C164" s="29" t="s">
        <v>303</v>
      </c>
      <c r="D164" s="28" t="s">
        <v>213</v>
      </c>
    </row>
    <row r="165" spans="1:4">
      <c r="A165" s="33" t="str">
        <f t="shared" si="2"/>
        <v>伊萬里牛特上カルビ焼肉(三角バラ)300ｇ</v>
      </c>
      <c r="B165" s="39">
        <v>7500</v>
      </c>
      <c r="C165" s="29" t="s">
        <v>307</v>
      </c>
      <c r="D165" s="28" t="s">
        <v>209</v>
      </c>
    </row>
    <row r="166" spans="1:4">
      <c r="A166" s="33" t="str">
        <f t="shared" si="2"/>
        <v>伊萬里牛特上カルビ焼肉(三角バラ)400ｇ</v>
      </c>
      <c r="B166" s="39">
        <v>10000</v>
      </c>
      <c r="C166" s="29" t="s">
        <v>307</v>
      </c>
      <c r="D166" s="28" t="s">
        <v>211</v>
      </c>
    </row>
    <row r="167" spans="1:4">
      <c r="A167" s="33" t="str">
        <f t="shared" si="2"/>
        <v>伊萬里牛特上カルビ焼肉(三角バラ)500ｇ</v>
      </c>
      <c r="B167" s="39">
        <v>12000</v>
      </c>
      <c r="C167" s="29" t="s">
        <v>307</v>
      </c>
      <c r="D167" s="28" t="s">
        <v>213</v>
      </c>
    </row>
    <row r="168" spans="1:4">
      <c r="A168" s="33" t="str">
        <f t="shared" si="2"/>
        <v>伊萬里牛上カルビ焼肉　(トモバラ)300ｇ</v>
      </c>
      <c r="B168" s="39">
        <v>5200</v>
      </c>
      <c r="C168" s="29" t="s">
        <v>311</v>
      </c>
      <c r="D168" s="28" t="s">
        <v>209</v>
      </c>
    </row>
    <row r="169" spans="1:4">
      <c r="A169" s="33" t="str">
        <f t="shared" si="2"/>
        <v>伊萬里牛上カルビ焼肉　(トモバラ)400ｇ</v>
      </c>
      <c r="B169" s="39">
        <v>6500</v>
      </c>
      <c r="C169" s="29" t="s">
        <v>311</v>
      </c>
      <c r="D169" s="28" t="s">
        <v>211</v>
      </c>
    </row>
    <row r="170" spans="1:4">
      <c r="A170" s="33" t="str">
        <f t="shared" si="2"/>
        <v>伊萬里牛上カルビ焼肉　(トモバラ)500ｇ</v>
      </c>
      <c r="B170" s="39">
        <v>7500</v>
      </c>
      <c r="C170" s="29" t="s">
        <v>311</v>
      </c>
      <c r="D170" s="28" t="s">
        <v>213</v>
      </c>
    </row>
    <row r="171" spans="1:4">
      <c r="A171" s="33" t="str">
        <f t="shared" si="2"/>
        <v>伊萬里牛カルビ焼肉　(バラ)300ｇ</v>
      </c>
      <c r="B171" s="39">
        <v>4500</v>
      </c>
      <c r="C171" s="29" t="s">
        <v>315</v>
      </c>
      <c r="D171" s="28" t="s">
        <v>209</v>
      </c>
    </row>
    <row r="172" spans="1:4">
      <c r="A172" s="33" t="str">
        <f t="shared" si="2"/>
        <v>伊萬里牛カルビ焼肉　(バラ)400ｇ</v>
      </c>
      <c r="B172" s="39">
        <v>5500</v>
      </c>
      <c r="C172" s="29" t="s">
        <v>315</v>
      </c>
      <c r="D172" s="28" t="s">
        <v>211</v>
      </c>
    </row>
    <row r="173" spans="1:4">
      <c r="A173" s="33" t="str">
        <f t="shared" si="2"/>
        <v>伊萬里牛カルビ焼肉　(バラ)500ｇ</v>
      </c>
      <c r="B173" s="39">
        <v>6400</v>
      </c>
      <c r="C173" s="29" t="s">
        <v>315</v>
      </c>
      <c r="D173" s="28" t="s">
        <v>213</v>
      </c>
    </row>
    <row r="174" spans="1:4" ht="21">
      <c r="A174" s="33" t="str">
        <f t="shared" si="2"/>
        <v>伊萬里牛特上ロース焼肉　(サーロインorリブロースorザブトン)300ｇ</v>
      </c>
      <c r="B174" s="39">
        <v>9300</v>
      </c>
      <c r="C174" s="29" t="s">
        <v>319</v>
      </c>
      <c r="D174" s="28" t="s">
        <v>209</v>
      </c>
    </row>
    <row r="175" spans="1:4" ht="21">
      <c r="A175" s="33" t="str">
        <f t="shared" si="2"/>
        <v>伊萬里牛特上ロース焼肉　(サーロインorリブロースorザブトン)400ｇ</v>
      </c>
      <c r="B175" s="39">
        <v>12000</v>
      </c>
      <c r="C175" s="29" t="s">
        <v>319</v>
      </c>
      <c r="D175" s="28" t="s">
        <v>211</v>
      </c>
    </row>
    <row r="176" spans="1:4" ht="21">
      <c r="A176" s="33" t="str">
        <f t="shared" si="2"/>
        <v>伊萬里牛特上ロース焼肉　(サーロインorリブロースorザブトン)500ｇ</v>
      </c>
      <c r="B176" s="39">
        <v>14500</v>
      </c>
      <c r="C176" s="29" t="s">
        <v>319</v>
      </c>
      <c r="D176" s="28" t="s">
        <v>213</v>
      </c>
    </row>
    <row r="177" spans="1:4">
      <c r="A177" s="33" t="str">
        <f t="shared" si="2"/>
        <v>伊萬里牛上ロース焼肉(肩ロース)300ｇ</v>
      </c>
      <c r="B177" s="39">
        <v>6000</v>
      </c>
      <c r="C177" s="29" t="s">
        <v>323</v>
      </c>
      <c r="D177" s="28" t="s">
        <v>209</v>
      </c>
    </row>
    <row r="178" spans="1:4">
      <c r="A178" s="33" t="str">
        <f t="shared" si="2"/>
        <v>伊萬里牛上ロース焼肉(肩ロース)400ｇ</v>
      </c>
      <c r="B178" s="39">
        <v>8000</v>
      </c>
      <c r="C178" s="29" t="s">
        <v>323</v>
      </c>
      <c r="D178" s="28" t="s">
        <v>211</v>
      </c>
    </row>
    <row r="179" spans="1:4">
      <c r="A179" s="33" t="str">
        <f t="shared" si="2"/>
        <v>伊萬里牛上ロース焼肉(肩ロース)500ｇ</v>
      </c>
      <c r="B179" s="39">
        <v>9800</v>
      </c>
      <c r="C179" s="29" t="s">
        <v>323</v>
      </c>
      <c r="D179" s="28" t="s">
        <v>213</v>
      </c>
    </row>
    <row r="180" spans="1:4">
      <c r="A180" s="33" t="str">
        <f t="shared" si="2"/>
        <v>伊萬里牛ロース焼肉(モモロース)300ｇ</v>
      </c>
      <c r="B180" s="39">
        <v>5500</v>
      </c>
      <c r="C180" s="29" t="s">
        <v>327</v>
      </c>
      <c r="D180" s="28" t="s">
        <v>209</v>
      </c>
    </row>
    <row r="181" spans="1:4">
      <c r="A181" s="33" t="str">
        <f t="shared" si="2"/>
        <v>伊萬里牛ロース焼肉(モモロース)400ｇ</v>
      </c>
      <c r="B181" s="39">
        <v>7000</v>
      </c>
      <c r="C181" s="29" t="s">
        <v>327</v>
      </c>
      <c r="D181" s="28" t="s">
        <v>211</v>
      </c>
    </row>
    <row r="182" spans="1:4">
      <c r="A182" s="33" t="str">
        <f t="shared" si="2"/>
        <v>伊萬里牛ロース焼肉(モモロース)500ｇ</v>
      </c>
      <c r="B182" s="39">
        <v>8300</v>
      </c>
      <c r="C182" s="29" t="s">
        <v>327</v>
      </c>
      <c r="D182" s="28" t="s">
        <v>213</v>
      </c>
    </row>
    <row r="183" spans="1:4">
      <c r="A183" s="33" t="str">
        <f t="shared" si="2"/>
        <v>伊萬里牛特選サーロインブロック500ｇ×1</v>
      </c>
      <c r="B183" s="39">
        <v>15000</v>
      </c>
      <c r="C183" s="29" t="s">
        <v>331</v>
      </c>
      <c r="D183" s="30" t="s">
        <v>332</v>
      </c>
    </row>
    <row r="184" spans="1:4">
      <c r="A184" s="33" t="str">
        <f t="shared" si="2"/>
        <v>伊萬里牛特選サーロインブロック500ｇ×2</v>
      </c>
      <c r="B184" s="39">
        <v>28000</v>
      </c>
      <c r="C184" s="29" t="s">
        <v>331</v>
      </c>
      <c r="D184" s="30" t="s">
        <v>334</v>
      </c>
    </row>
    <row r="185" spans="1:4">
      <c r="A185" s="33" t="str">
        <f t="shared" si="2"/>
        <v>伊萬里牛特選サーロインブロック500ｇ×3</v>
      </c>
      <c r="B185" s="39">
        <v>40500</v>
      </c>
      <c r="C185" s="29" t="s">
        <v>331</v>
      </c>
      <c r="D185" s="30" t="s">
        <v>336</v>
      </c>
    </row>
    <row r="186" spans="1:4">
      <c r="A186" s="33" t="str">
        <f t="shared" si="2"/>
        <v>伊萬里牛特選サーロインブロック１㎏×1</v>
      </c>
      <c r="B186" s="39">
        <v>28000</v>
      </c>
      <c r="C186" s="29" t="s">
        <v>331</v>
      </c>
      <c r="D186" s="30" t="s">
        <v>338</v>
      </c>
    </row>
    <row r="187" spans="1:4">
      <c r="A187" s="33" t="str">
        <f t="shared" si="2"/>
        <v>伊萬里牛特選サーロインブロック１㎏×2</v>
      </c>
      <c r="B187" s="39">
        <v>53500</v>
      </c>
      <c r="C187" s="29" t="s">
        <v>331</v>
      </c>
      <c r="D187" s="30" t="s">
        <v>340</v>
      </c>
    </row>
    <row r="188" spans="1:4">
      <c r="A188" s="33" t="str">
        <f t="shared" si="2"/>
        <v>伊萬里牛特選サーロインブロック１㎏×3</v>
      </c>
      <c r="B188" s="39">
        <v>80000</v>
      </c>
      <c r="C188" s="29" t="s">
        <v>331</v>
      </c>
      <c r="D188" s="30" t="s">
        <v>342</v>
      </c>
    </row>
    <row r="189" spans="1:4">
      <c r="A189" s="33" t="str">
        <f t="shared" si="2"/>
        <v>伊萬里牛極上サーロインブロック　500ｇ×1</v>
      </c>
      <c r="B189" s="39">
        <v>13500</v>
      </c>
      <c r="C189" s="29" t="s">
        <v>344</v>
      </c>
      <c r="D189" s="30" t="s">
        <v>332</v>
      </c>
    </row>
    <row r="190" spans="1:4">
      <c r="A190" s="33" t="str">
        <f t="shared" si="2"/>
        <v>伊萬里牛極上サーロインブロック　500ｇ×2</v>
      </c>
      <c r="B190" s="39">
        <v>25500</v>
      </c>
      <c r="C190" s="29" t="s">
        <v>344</v>
      </c>
      <c r="D190" s="30" t="s">
        <v>334</v>
      </c>
    </row>
    <row r="191" spans="1:4">
      <c r="A191" s="33" t="str">
        <f t="shared" si="2"/>
        <v>伊萬里牛極上サーロインブロック　500ｇ×3</v>
      </c>
      <c r="B191" s="39">
        <v>37000</v>
      </c>
      <c r="C191" s="29" t="s">
        <v>344</v>
      </c>
      <c r="D191" s="30" t="s">
        <v>336</v>
      </c>
    </row>
    <row r="192" spans="1:4">
      <c r="A192" s="33" t="str">
        <f t="shared" si="2"/>
        <v>伊萬里牛極上サーロインブロック　１㎏×1</v>
      </c>
      <c r="B192" s="39">
        <v>25500</v>
      </c>
      <c r="C192" s="29" t="s">
        <v>344</v>
      </c>
      <c r="D192" s="30" t="s">
        <v>338</v>
      </c>
    </row>
    <row r="193" spans="1:4">
      <c r="A193" s="33" t="str">
        <f t="shared" si="2"/>
        <v>伊萬里牛極上サーロインブロック　１㎏×2</v>
      </c>
      <c r="B193" s="39">
        <v>49500</v>
      </c>
      <c r="C193" s="29" t="s">
        <v>344</v>
      </c>
      <c r="D193" s="30" t="s">
        <v>340</v>
      </c>
    </row>
    <row r="194" spans="1:4">
      <c r="A194" s="33" t="str">
        <f t="shared" si="2"/>
        <v>伊萬里牛極上サーロインブロック　１㎏×3</v>
      </c>
      <c r="B194" s="39">
        <v>73000</v>
      </c>
      <c r="C194" s="29" t="s">
        <v>344</v>
      </c>
      <c r="D194" s="30" t="s">
        <v>342</v>
      </c>
    </row>
    <row r="195" spans="1:4">
      <c r="A195" s="33" t="str">
        <f t="shared" ref="A195:A258" si="3">C195&amp;D195</f>
        <v>伊萬里牛上サーロインブロック500ｇ×1</v>
      </c>
      <c r="B195" s="39">
        <v>12500</v>
      </c>
      <c r="C195" s="29" t="s">
        <v>351</v>
      </c>
      <c r="D195" s="30" t="s">
        <v>332</v>
      </c>
    </row>
    <row r="196" spans="1:4">
      <c r="A196" s="33" t="str">
        <f t="shared" si="3"/>
        <v>伊萬里牛上サーロインブロック500ｇ×2</v>
      </c>
      <c r="B196" s="39">
        <v>24000</v>
      </c>
      <c r="C196" s="29" t="s">
        <v>351</v>
      </c>
      <c r="D196" s="30" t="s">
        <v>334</v>
      </c>
    </row>
    <row r="197" spans="1:4">
      <c r="A197" s="33" t="str">
        <f t="shared" si="3"/>
        <v>伊萬里牛上サーロインブロック500ｇ×3</v>
      </c>
      <c r="B197" s="39">
        <v>35000</v>
      </c>
      <c r="C197" s="29" t="s">
        <v>351</v>
      </c>
      <c r="D197" s="30" t="s">
        <v>336</v>
      </c>
    </row>
    <row r="198" spans="1:4">
      <c r="A198" s="33" t="str">
        <f t="shared" si="3"/>
        <v>伊萬里牛上サーロインブロック１㎏×1</v>
      </c>
      <c r="B198" s="39">
        <v>24000</v>
      </c>
      <c r="C198" s="29" t="s">
        <v>351</v>
      </c>
      <c r="D198" s="30" t="s">
        <v>338</v>
      </c>
    </row>
    <row r="199" spans="1:4">
      <c r="A199" s="33" t="str">
        <f t="shared" si="3"/>
        <v>伊萬里牛上サーロインブロック１㎏×2</v>
      </c>
      <c r="B199" s="39">
        <v>46500</v>
      </c>
      <c r="C199" s="29" t="s">
        <v>351</v>
      </c>
      <c r="D199" s="30" t="s">
        <v>340</v>
      </c>
    </row>
    <row r="200" spans="1:4">
      <c r="A200" s="33" t="str">
        <f t="shared" si="3"/>
        <v>伊萬里牛上サーロインブロック１㎏×3</v>
      </c>
      <c r="B200" s="39">
        <v>68000</v>
      </c>
      <c r="C200" s="29" t="s">
        <v>351</v>
      </c>
      <c r="D200" s="30" t="s">
        <v>342</v>
      </c>
    </row>
    <row r="201" spans="1:4">
      <c r="A201" s="33" t="str">
        <f t="shared" si="3"/>
        <v>伊萬里牛特選リブロースブロック500ｇ×1</v>
      </c>
      <c r="B201" s="39">
        <v>12500</v>
      </c>
      <c r="C201" s="29" t="s">
        <v>358</v>
      </c>
      <c r="D201" s="30" t="s">
        <v>332</v>
      </c>
    </row>
    <row r="202" spans="1:4">
      <c r="A202" s="33" t="str">
        <f t="shared" si="3"/>
        <v>伊萬里牛特選リブロースブロック500ｇ×2</v>
      </c>
      <c r="B202" s="39">
        <v>24000</v>
      </c>
      <c r="C202" s="29" t="s">
        <v>358</v>
      </c>
      <c r="D202" s="30" t="s">
        <v>334</v>
      </c>
    </row>
    <row r="203" spans="1:4">
      <c r="A203" s="33" t="str">
        <f t="shared" si="3"/>
        <v>伊萬里牛特選リブロースブロック500ｇ×3</v>
      </c>
      <c r="B203" s="39">
        <v>35000</v>
      </c>
      <c r="C203" s="29" t="s">
        <v>358</v>
      </c>
      <c r="D203" s="30" t="s">
        <v>336</v>
      </c>
    </row>
    <row r="204" spans="1:4">
      <c r="A204" s="33" t="str">
        <f t="shared" si="3"/>
        <v>伊萬里牛特選リブロースブロック１㎏×1</v>
      </c>
      <c r="B204" s="39">
        <v>24000</v>
      </c>
      <c r="C204" s="29" t="s">
        <v>358</v>
      </c>
      <c r="D204" s="30" t="s">
        <v>338</v>
      </c>
    </row>
    <row r="205" spans="1:4">
      <c r="A205" s="33" t="str">
        <f t="shared" si="3"/>
        <v>伊萬里牛特選リブロースブロック１㎏×2</v>
      </c>
      <c r="B205" s="39">
        <v>46000</v>
      </c>
      <c r="C205" s="29" t="s">
        <v>358</v>
      </c>
      <c r="D205" s="30" t="s">
        <v>340</v>
      </c>
    </row>
    <row r="206" spans="1:4">
      <c r="A206" s="33" t="str">
        <f t="shared" si="3"/>
        <v>伊萬里牛特選リブロースブロック１㎏×3</v>
      </c>
      <c r="B206" s="39">
        <v>67000</v>
      </c>
      <c r="C206" s="29" t="s">
        <v>358</v>
      </c>
      <c r="D206" s="30" t="s">
        <v>342</v>
      </c>
    </row>
    <row r="207" spans="1:4">
      <c r="A207" s="33" t="str">
        <f t="shared" si="3"/>
        <v>伊萬里牛極上リブロースブロック500ｇ×1</v>
      </c>
      <c r="B207" s="39">
        <v>11500</v>
      </c>
      <c r="C207" s="29" t="s">
        <v>365</v>
      </c>
      <c r="D207" s="30" t="s">
        <v>332</v>
      </c>
    </row>
    <row r="208" spans="1:4">
      <c r="A208" s="33" t="str">
        <f t="shared" si="3"/>
        <v>伊萬里牛極上リブロースブロック500ｇ×2</v>
      </c>
      <c r="B208" s="39">
        <v>22000</v>
      </c>
      <c r="C208" s="29" t="s">
        <v>365</v>
      </c>
      <c r="D208" s="30" t="s">
        <v>334</v>
      </c>
    </row>
    <row r="209" spans="1:4">
      <c r="A209" s="33" t="str">
        <f t="shared" si="3"/>
        <v>伊萬里牛極上リブロースブロック500ｇ×3</v>
      </c>
      <c r="B209" s="39">
        <v>32000</v>
      </c>
      <c r="C209" s="29" t="s">
        <v>365</v>
      </c>
      <c r="D209" s="30" t="s">
        <v>336</v>
      </c>
    </row>
    <row r="210" spans="1:4">
      <c r="A210" s="33" t="str">
        <f t="shared" si="3"/>
        <v>伊萬里牛極上リブロースブロック１㎏×1</v>
      </c>
      <c r="B210" s="39">
        <v>22000</v>
      </c>
      <c r="C210" s="29" t="s">
        <v>365</v>
      </c>
      <c r="D210" s="30" t="s">
        <v>338</v>
      </c>
    </row>
    <row r="211" spans="1:4">
      <c r="A211" s="33" t="str">
        <f t="shared" si="3"/>
        <v>伊萬里牛極上リブロースブロック１㎏×2</v>
      </c>
      <c r="B211" s="39">
        <v>42500</v>
      </c>
      <c r="C211" s="29" t="s">
        <v>365</v>
      </c>
      <c r="D211" s="30" t="s">
        <v>340</v>
      </c>
    </row>
    <row r="212" spans="1:4">
      <c r="A212" s="33" t="str">
        <f t="shared" si="3"/>
        <v>伊萬里牛極上リブロースブロック１㎏×3</v>
      </c>
      <c r="B212" s="39">
        <v>62500</v>
      </c>
      <c r="C212" s="29" t="s">
        <v>365</v>
      </c>
      <c r="D212" s="30" t="s">
        <v>342</v>
      </c>
    </row>
    <row r="213" spans="1:4">
      <c r="A213" s="33" t="str">
        <f t="shared" si="3"/>
        <v>伊萬里牛上リブロースブロック500ｇ×1</v>
      </c>
      <c r="B213" s="39">
        <v>10800</v>
      </c>
      <c r="C213" s="29" t="s">
        <v>372</v>
      </c>
      <c r="D213" s="30" t="s">
        <v>332</v>
      </c>
    </row>
    <row r="214" spans="1:4">
      <c r="A214" s="33" t="str">
        <f t="shared" si="3"/>
        <v>伊萬里牛上リブロースブロック500ｇ×2</v>
      </c>
      <c r="B214" s="39">
        <v>20500</v>
      </c>
      <c r="C214" s="29" t="s">
        <v>372</v>
      </c>
      <c r="D214" s="30" t="s">
        <v>334</v>
      </c>
    </row>
    <row r="215" spans="1:4">
      <c r="A215" s="33" t="str">
        <f t="shared" si="3"/>
        <v>伊萬里牛上リブロースブロック500ｇ×3</v>
      </c>
      <c r="B215" s="39">
        <v>30000</v>
      </c>
      <c r="C215" s="29" t="s">
        <v>372</v>
      </c>
      <c r="D215" s="30" t="s">
        <v>336</v>
      </c>
    </row>
    <row r="216" spans="1:4">
      <c r="A216" s="33" t="str">
        <f t="shared" si="3"/>
        <v>伊萬里牛上リブロースブロック１㎏×1</v>
      </c>
      <c r="B216" s="39">
        <v>20500</v>
      </c>
      <c r="C216" s="29" t="s">
        <v>372</v>
      </c>
      <c r="D216" s="30" t="s">
        <v>338</v>
      </c>
    </row>
    <row r="217" spans="1:4">
      <c r="A217" s="33" t="str">
        <f t="shared" si="3"/>
        <v>伊萬里牛上リブロースブロック１㎏×2</v>
      </c>
      <c r="B217" s="39">
        <v>39500</v>
      </c>
      <c r="C217" s="29" t="s">
        <v>372</v>
      </c>
      <c r="D217" s="30" t="s">
        <v>340</v>
      </c>
    </row>
    <row r="218" spans="1:4">
      <c r="A218" s="33" t="str">
        <f t="shared" si="3"/>
        <v>伊萬里牛上リブロースブロック１㎏×3</v>
      </c>
      <c r="B218" s="39">
        <v>57000</v>
      </c>
      <c r="C218" s="29" t="s">
        <v>372</v>
      </c>
      <c r="D218" s="30" t="s">
        <v>342</v>
      </c>
    </row>
    <row r="219" spans="1:4">
      <c r="A219" s="33" t="str">
        <f t="shared" si="3"/>
        <v>伊萬里牛特選モモブロック500ｇ×1</v>
      </c>
      <c r="B219" s="39">
        <v>8500</v>
      </c>
      <c r="C219" s="29" t="s">
        <v>379</v>
      </c>
      <c r="D219" s="30" t="s">
        <v>332</v>
      </c>
    </row>
    <row r="220" spans="1:4">
      <c r="A220" s="33" t="str">
        <f t="shared" si="3"/>
        <v>伊萬里牛特選モモブロック500ｇ×2</v>
      </c>
      <c r="B220" s="39">
        <v>15500</v>
      </c>
      <c r="C220" s="29" t="s">
        <v>379</v>
      </c>
      <c r="D220" s="30" t="s">
        <v>334</v>
      </c>
    </row>
    <row r="221" spans="1:4">
      <c r="A221" s="33" t="str">
        <f t="shared" si="3"/>
        <v>伊萬里牛特選モモブロック500ｇ×3</v>
      </c>
      <c r="B221" s="39">
        <v>22000</v>
      </c>
      <c r="C221" s="29" t="s">
        <v>379</v>
      </c>
      <c r="D221" s="30" t="s">
        <v>336</v>
      </c>
    </row>
    <row r="222" spans="1:4">
      <c r="A222" s="33" t="str">
        <f t="shared" si="3"/>
        <v>伊萬里牛特選モモブロック１㎏×1</v>
      </c>
      <c r="B222" s="39">
        <v>15500</v>
      </c>
      <c r="C222" s="29" t="s">
        <v>379</v>
      </c>
      <c r="D222" s="30" t="s">
        <v>338</v>
      </c>
    </row>
    <row r="223" spans="1:4">
      <c r="A223" s="33" t="str">
        <f t="shared" si="3"/>
        <v>伊萬里牛特選モモブロック１㎏×2</v>
      </c>
      <c r="B223" s="39">
        <v>29000</v>
      </c>
      <c r="C223" s="29" t="s">
        <v>379</v>
      </c>
      <c r="D223" s="30" t="s">
        <v>340</v>
      </c>
    </row>
    <row r="224" spans="1:4">
      <c r="A224" s="33" t="str">
        <f t="shared" si="3"/>
        <v>伊萬里牛特選モモブロック１㎏×3</v>
      </c>
      <c r="B224" s="39">
        <v>43000</v>
      </c>
      <c r="C224" s="29" t="s">
        <v>379</v>
      </c>
      <c r="D224" s="30" t="s">
        <v>342</v>
      </c>
    </row>
    <row r="225" spans="1:4">
      <c r="A225" s="33" t="str">
        <f t="shared" si="3"/>
        <v>伊萬里牛極上モモブロック500ｇ×1</v>
      </c>
      <c r="B225" s="39">
        <v>7800</v>
      </c>
      <c r="C225" s="29" t="s">
        <v>386</v>
      </c>
      <c r="D225" s="30" t="s">
        <v>332</v>
      </c>
    </row>
    <row r="226" spans="1:4">
      <c r="A226" s="33" t="str">
        <f t="shared" si="3"/>
        <v>伊萬里牛極上モモブロック500ｇ×2</v>
      </c>
      <c r="B226" s="39">
        <v>14800</v>
      </c>
      <c r="C226" s="29" t="s">
        <v>386</v>
      </c>
      <c r="D226" s="30" t="s">
        <v>334</v>
      </c>
    </row>
    <row r="227" spans="1:4">
      <c r="A227" s="33" t="str">
        <f t="shared" si="3"/>
        <v>伊萬里牛極上モモブロック500ｇ×3</v>
      </c>
      <c r="B227" s="39">
        <v>21500</v>
      </c>
      <c r="C227" s="29" t="s">
        <v>386</v>
      </c>
      <c r="D227" s="30" t="s">
        <v>336</v>
      </c>
    </row>
    <row r="228" spans="1:4">
      <c r="A228" s="33" t="str">
        <f t="shared" si="3"/>
        <v>伊萬里牛極上モモブロック１㎏×1</v>
      </c>
      <c r="B228" s="39">
        <v>14800</v>
      </c>
      <c r="C228" s="29" t="s">
        <v>386</v>
      </c>
      <c r="D228" s="30" t="s">
        <v>338</v>
      </c>
    </row>
    <row r="229" spans="1:4">
      <c r="A229" s="33" t="str">
        <f t="shared" si="3"/>
        <v>伊萬里牛極上モモブロック１㎏×2</v>
      </c>
      <c r="B229" s="39">
        <v>28000</v>
      </c>
      <c r="C229" s="29" t="s">
        <v>386</v>
      </c>
      <c r="D229" s="30" t="s">
        <v>340</v>
      </c>
    </row>
    <row r="230" spans="1:4">
      <c r="A230" s="33" t="str">
        <f t="shared" si="3"/>
        <v>伊萬里牛極上モモブロック１㎏×3</v>
      </c>
      <c r="B230" s="39">
        <v>40500</v>
      </c>
      <c r="C230" s="29" t="s">
        <v>386</v>
      </c>
      <c r="D230" s="30" t="s">
        <v>342</v>
      </c>
    </row>
    <row r="231" spans="1:4">
      <c r="A231" s="33" t="str">
        <f t="shared" si="3"/>
        <v>伊萬里牛上モモブロック500ｇ×1</v>
      </c>
      <c r="B231" s="39">
        <v>7300</v>
      </c>
      <c r="C231" s="29" t="s">
        <v>393</v>
      </c>
      <c r="D231" s="30" t="s">
        <v>332</v>
      </c>
    </row>
    <row r="232" spans="1:4">
      <c r="A232" s="33" t="str">
        <f t="shared" si="3"/>
        <v>伊萬里牛上モモブロック500ｇ×2</v>
      </c>
      <c r="B232" s="39">
        <v>13500</v>
      </c>
      <c r="C232" s="29" t="s">
        <v>393</v>
      </c>
      <c r="D232" s="30" t="s">
        <v>334</v>
      </c>
    </row>
    <row r="233" spans="1:4">
      <c r="A233" s="33" t="str">
        <f t="shared" si="3"/>
        <v>伊萬里牛上モモブロック500ｇ×3</v>
      </c>
      <c r="B233" s="39">
        <v>19000</v>
      </c>
      <c r="C233" s="29" t="s">
        <v>393</v>
      </c>
      <c r="D233" s="30" t="s">
        <v>336</v>
      </c>
    </row>
    <row r="234" spans="1:4">
      <c r="A234" s="33" t="str">
        <f t="shared" si="3"/>
        <v>伊萬里牛上モモブロック１㎏×1</v>
      </c>
      <c r="B234" s="39">
        <v>13500</v>
      </c>
      <c r="C234" s="29" t="s">
        <v>393</v>
      </c>
      <c r="D234" s="30" t="s">
        <v>338</v>
      </c>
    </row>
    <row r="235" spans="1:4">
      <c r="A235" s="33" t="str">
        <f t="shared" si="3"/>
        <v>伊萬里牛上モモブロック１㎏×2</v>
      </c>
      <c r="B235" s="39">
        <v>26000</v>
      </c>
      <c r="C235" s="29" t="s">
        <v>393</v>
      </c>
      <c r="D235" s="30" t="s">
        <v>340</v>
      </c>
    </row>
    <row r="236" spans="1:4">
      <c r="A236" s="33" t="str">
        <f t="shared" si="3"/>
        <v>伊萬里牛上モモブロック１㎏×3</v>
      </c>
      <c r="B236" s="39">
        <v>38000</v>
      </c>
      <c r="C236" s="29" t="s">
        <v>393</v>
      </c>
      <c r="D236" s="30" t="s">
        <v>342</v>
      </c>
    </row>
    <row r="237" spans="1:4" ht="108">
      <c r="A237" s="33" t="str">
        <f t="shared" si="3"/>
        <v>伊萬里牛特選ステーキ懐石4種(ロース・ミスジ・ランプ・モモ)サーロインorリブロース180ｇ×1/ミスジ150ｇ×1/ランプ150ｇ×1/もも150ｇ×1</v>
      </c>
      <c r="B237" s="39">
        <v>15000</v>
      </c>
      <c r="C237" s="29" t="s">
        <v>400</v>
      </c>
      <c r="D237" s="31" t="s">
        <v>401</v>
      </c>
    </row>
    <row r="238" spans="1:4" ht="108">
      <c r="A238" s="33" t="str">
        <f t="shared" si="3"/>
        <v>伊萬里牛極上ステーキ懐石4種(ロース・ミスジ・ランプ・モモ)サーロインorリブロース180ｇ×1/ミスジ150ｇ×1/ランプ150ｇ×1/もも150ｇ×1</v>
      </c>
      <c r="B238" s="39">
        <v>14000</v>
      </c>
      <c r="C238" s="29" t="s">
        <v>403</v>
      </c>
      <c r="D238" s="31" t="s">
        <v>401</v>
      </c>
    </row>
    <row r="239" spans="1:4" ht="108">
      <c r="A239" s="33" t="str">
        <f t="shared" si="3"/>
        <v>伊萬里牛上ステーキ懐石4種(ロース・ミスジ・ランプ・モモ)サーロインorリブロース180ｇ×1/ミスジ150ｇ×1/ランプ150ｇ×1/もも150ｇ×1</v>
      </c>
      <c r="B239" s="39">
        <v>13000</v>
      </c>
      <c r="C239" s="29" t="s">
        <v>405</v>
      </c>
      <c r="D239" s="31" t="s">
        <v>401</v>
      </c>
    </row>
    <row r="240" spans="1:4" ht="84">
      <c r="A240" s="33" t="str">
        <f t="shared" si="3"/>
        <v>伊萬里牛特上焼肉懐石２種(三角バラカルビ・サーロインorリブロースorザブトン)三角バラカルビ200ｇ/サーロインorリブロースorザブトン200g</v>
      </c>
      <c r="B240" s="39">
        <v>9800</v>
      </c>
      <c r="C240" s="29" t="s">
        <v>407</v>
      </c>
      <c r="D240" s="31" t="s">
        <v>408</v>
      </c>
    </row>
    <row r="241" spans="1:4" ht="48">
      <c r="A241" s="33" t="str">
        <f t="shared" si="3"/>
        <v>伊萬里牛上焼肉懐石２種(トモバラカルビ・肩ロース)友バラカルビ200/肩ロース200ｇ</v>
      </c>
      <c r="B241" s="39">
        <v>8000</v>
      </c>
      <c r="C241" s="29" t="s">
        <v>410</v>
      </c>
      <c r="D241" s="31" t="s">
        <v>411</v>
      </c>
    </row>
    <row r="242" spans="1:4" ht="48">
      <c r="A242" s="33" t="str">
        <f t="shared" si="3"/>
        <v>伊萬里牛焼肉懐石(バラカルビ・モモロース)バラカルビ200ｇ/モモロース200g</v>
      </c>
      <c r="B242" s="39">
        <v>6500</v>
      </c>
      <c r="C242" s="29" t="s">
        <v>413</v>
      </c>
      <c r="D242" s="31" t="s">
        <v>414</v>
      </c>
    </row>
    <row r="243" spans="1:4" ht="96">
      <c r="A243" s="33" t="str">
        <f t="shared" si="3"/>
        <v>伊萬里牛特選すき焼き懐石４種(ロース・肩ロース・肩・モモ)サーロインorリブロース150ｇ/肩ロース150ｇ/カタ150ｇ×/もも150ｇ</v>
      </c>
      <c r="B243" s="39">
        <v>12500</v>
      </c>
      <c r="C243" s="29" t="s">
        <v>416</v>
      </c>
      <c r="D243" s="31" t="s">
        <v>417</v>
      </c>
    </row>
    <row r="244" spans="1:4" ht="96">
      <c r="A244" s="33" t="str">
        <f t="shared" si="3"/>
        <v>伊萬里牛極上すき焼き懐石４種(ロース・肩ロース・カタ・モモ)サーロインorリブロース150ｇ/肩ロース150ｇ/カタ150ｇ×/もも150ｇ</v>
      </c>
      <c r="B244" s="39">
        <v>12000</v>
      </c>
      <c r="C244" s="29" t="s">
        <v>419</v>
      </c>
      <c r="D244" s="31" t="s">
        <v>417</v>
      </c>
    </row>
    <row r="245" spans="1:4" ht="96">
      <c r="A245" s="33" t="str">
        <f t="shared" si="3"/>
        <v>伊萬里牛上すき焼き懐石４種(ロース・肩ロース・カタ・モモ)サーロインorリブロース150ｇ/肩ロース150ｇ/カタ150ｇ×/もも150ｇ</v>
      </c>
      <c r="B245" s="39">
        <v>9800</v>
      </c>
      <c r="C245" s="29" t="s">
        <v>421</v>
      </c>
      <c r="D245" s="31" t="s">
        <v>417</v>
      </c>
    </row>
    <row r="246" spans="1:4" ht="96">
      <c r="A246" s="33" t="str">
        <f t="shared" si="3"/>
        <v>伊萬里牛特選しゃぶしゃぶ懐石(ロース・肩ロース・カタ・モモ)サーロインorリブロース150ｇ/肩ロース150ｇ/カタ150ｇ×/もも150ｇ</v>
      </c>
      <c r="B246" s="39">
        <v>13500</v>
      </c>
      <c r="C246" s="29" t="s">
        <v>423</v>
      </c>
      <c r="D246" s="31" t="s">
        <v>417</v>
      </c>
    </row>
    <row r="247" spans="1:4" ht="96">
      <c r="A247" s="33" t="str">
        <f t="shared" si="3"/>
        <v>伊萬里牛極上しゃぶしゃぶ懐石(ロース・肩ロース・カタ・モモ)サーロインorリブロース150ｇ/肩ロース150ｇ/カタ150ｇ×/もも150ｇ</v>
      </c>
      <c r="B247" s="39">
        <v>12500</v>
      </c>
      <c r="C247" s="29" t="s">
        <v>425</v>
      </c>
      <c r="D247" s="31" t="s">
        <v>417</v>
      </c>
    </row>
    <row r="248" spans="1:4" ht="96">
      <c r="A248" s="33" t="str">
        <f t="shared" si="3"/>
        <v>伊萬里牛上しゃぶしゃぶ懐石(ロース・肩ロース・肩・モモ)サーロインorリブロース150ｇ/肩ロース150ｇ/カタ150ｇ×/もも150ｇ</v>
      </c>
      <c r="B248" s="39">
        <v>11800</v>
      </c>
      <c r="C248" s="29" t="s">
        <v>427</v>
      </c>
      <c r="D248" s="31" t="s">
        <v>417</v>
      </c>
    </row>
    <row r="249" spans="1:4" ht="60">
      <c r="A249" s="33" t="str">
        <f t="shared" si="3"/>
        <v>伊萬里牛ハンバーグ　120ｇ120ｇ×５個/オリジナルｿｰｽ150ml×１個</v>
      </c>
      <c r="B249" s="39">
        <v>5100</v>
      </c>
      <c r="C249" s="29" t="s">
        <v>429</v>
      </c>
      <c r="D249" s="31" t="s">
        <v>430</v>
      </c>
    </row>
    <row r="250" spans="1:4" ht="60">
      <c r="A250" s="33" t="str">
        <f t="shared" si="3"/>
        <v>伊萬里牛ハンバーグ　120ｇ120ｇ×8個/オリジナルソース150ml×１個</v>
      </c>
      <c r="B250" s="39">
        <v>7500</v>
      </c>
      <c r="C250" s="29" t="s">
        <v>429</v>
      </c>
      <c r="D250" s="31" t="s">
        <v>432</v>
      </c>
    </row>
    <row r="251" spans="1:4" ht="60">
      <c r="A251" s="33" t="str">
        <f t="shared" si="3"/>
        <v>伊萬里牛ハンバーグ　120ｇ120ｇ×10個/オリジナルソース150ml×２個</v>
      </c>
      <c r="B251" s="39">
        <v>9000</v>
      </c>
      <c r="C251" s="29" t="s">
        <v>429</v>
      </c>
      <c r="D251" s="31" t="s">
        <v>434</v>
      </c>
    </row>
    <row r="252" spans="1:4" ht="108">
      <c r="A252" s="33" t="str">
        <f t="shared" si="3"/>
        <v>伊萬里牛もつ鍋セット【みそ味】2～3人前小腸200ｇ×2Ｐ/みそスープ（濃縮タイプ）×1/ちゃんぽん麵200ｇ×1/薬味</v>
      </c>
      <c r="B252" s="39">
        <v>3500</v>
      </c>
      <c r="C252" s="29" t="s">
        <v>436</v>
      </c>
      <c r="D252" s="31" t="s">
        <v>437</v>
      </c>
    </row>
    <row r="253" spans="1:4" ht="120">
      <c r="A253" s="33" t="str">
        <f t="shared" si="3"/>
        <v>伊萬里牛もつ鍋セット【みそ味】3～4人前伊萬里牛小腸200ｇ×3Ｐ/みそスープ（濃縮タイプ）×2/ちゃんぽん麵200ｇ×2/薬味</v>
      </c>
      <c r="B253" s="39">
        <v>6000</v>
      </c>
      <c r="C253" s="29" t="s">
        <v>439</v>
      </c>
      <c r="D253" s="31" t="s">
        <v>440</v>
      </c>
    </row>
    <row r="254" spans="1:4" ht="24">
      <c r="A254" s="33" t="str">
        <f t="shared" si="3"/>
        <v>伊萬里牛ローストビーフ　300ｇ×1(300ｇ)</v>
      </c>
      <c r="B254" s="39">
        <v>6800</v>
      </c>
      <c r="C254" s="29" t="s">
        <v>442</v>
      </c>
      <c r="D254" s="31" t="s">
        <v>443</v>
      </c>
    </row>
    <row r="255" spans="1:4" ht="24">
      <c r="A255" s="33" t="str">
        <f t="shared" si="3"/>
        <v>伊萬里牛ローストビーフ　約300ｇ×2(600ｇ)</v>
      </c>
      <c r="B255" s="39">
        <v>13000</v>
      </c>
      <c r="C255" s="29" t="s">
        <v>442</v>
      </c>
      <c r="D255" s="31" t="s">
        <v>445</v>
      </c>
    </row>
    <row r="256" spans="1:4" ht="24">
      <c r="A256" s="33" t="str">
        <f t="shared" si="3"/>
        <v>伊萬里牛ローストビーフ　約300ｇ×3(900ｇ)</v>
      </c>
      <c r="B256" s="39">
        <v>19000</v>
      </c>
      <c r="C256" s="29" t="s">
        <v>442</v>
      </c>
      <c r="D256" s="31" t="s">
        <v>447</v>
      </c>
    </row>
    <row r="257" spans="1:4" ht="108">
      <c r="A257" s="33" t="str">
        <f t="shared" si="3"/>
        <v>伊萬里牛おつまみセットみそ牛ホルモン115g×2/牛すじ煮込み100ｇ×2/ビーフジャーキー30ｇ×1</v>
      </c>
      <c r="B257" s="39">
        <v>4000</v>
      </c>
      <c r="C257" s="29" t="s">
        <v>449</v>
      </c>
      <c r="D257" s="31" t="s">
        <v>450</v>
      </c>
    </row>
    <row r="258" spans="1:4" ht="24">
      <c r="A258" s="33" t="str">
        <f t="shared" si="3"/>
        <v>伊萬里牛切り落とし　400ｇ×１パック</v>
      </c>
      <c r="B258" s="39">
        <v>3000</v>
      </c>
      <c r="C258" s="29" t="s">
        <v>452</v>
      </c>
      <c r="D258" s="31" t="s">
        <v>453</v>
      </c>
    </row>
    <row r="259" spans="1:4" ht="24">
      <c r="A259" s="33" t="str">
        <f t="shared" ref="A259:A274" si="4">C259&amp;D259</f>
        <v>伊萬里牛切り落とし　400ｇ×２パック</v>
      </c>
      <c r="B259" s="39">
        <v>5000</v>
      </c>
      <c r="C259" s="29" t="s">
        <v>452</v>
      </c>
      <c r="D259" s="31" t="s">
        <v>455</v>
      </c>
    </row>
    <row r="260" spans="1:4" ht="24">
      <c r="A260" s="33" t="str">
        <f t="shared" si="4"/>
        <v>伊萬里牛切り落とし　400ｇ×３パック</v>
      </c>
      <c r="B260" s="39">
        <v>7000</v>
      </c>
      <c r="C260" s="29" t="s">
        <v>452</v>
      </c>
      <c r="D260" s="31" t="s">
        <v>457</v>
      </c>
    </row>
    <row r="261" spans="1:4" ht="24">
      <c r="A261" s="33" t="str">
        <f t="shared" si="4"/>
        <v>伊萬里牛極上サーロインステーキ　180ｇ×２枚</v>
      </c>
      <c r="B261" s="39">
        <v>11500</v>
      </c>
      <c r="C261" s="29" t="s">
        <v>459</v>
      </c>
      <c r="D261" s="31" t="s">
        <v>111</v>
      </c>
    </row>
    <row r="262" spans="1:4" ht="24">
      <c r="A262" s="33" t="str">
        <f t="shared" si="4"/>
        <v>伊萬里牛極上リブロースステーキ　180ｇ×２枚</v>
      </c>
      <c r="B262" s="39">
        <v>10000</v>
      </c>
      <c r="C262" s="29" t="s">
        <v>461</v>
      </c>
      <c r="D262" s="31" t="s">
        <v>462</v>
      </c>
    </row>
    <row r="263" spans="1:4" ht="24">
      <c r="A263" s="33" t="str">
        <f t="shared" si="4"/>
        <v>伊萬里牛特選モモステーキ　150ｇ×2枚</v>
      </c>
      <c r="B263" s="39">
        <v>6000</v>
      </c>
      <c r="C263" s="29" t="s">
        <v>464</v>
      </c>
      <c r="D263" s="31" t="s">
        <v>465</v>
      </c>
    </row>
    <row r="264" spans="1:4" ht="24">
      <c r="A264" s="33" t="str">
        <f t="shared" si="4"/>
        <v>伊萬里牛特選モモステーキ　150ｇ×2枚</v>
      </c>
      <c r="B264" s="39">
        <v>10500</v>
      </c>
      <c r="C264" s="29" t="s">
        <v>464</v>
      </c>
      <c r="D264" s="31" t="s">
        <v>465</v>
      </c>
    </row>
    <row r="265" spans="1:4">
      <c r="A265" s="33" t="str">
        <f t="shared" si="4"/>
        <v>伊萬里牛極上肩ロースすき焼き300ｇ</v>
      </c>
      <c r="B265" s="39">
        <v>5700</v>
      </c>
      <c r="C265" s="29" t="s">
        <v>468</v>
      </c>
      <c r="D265" s="31" t="s">
        <v>209</v>
      </c>
    </row>
    <row r="266" spans="1:4">
      <c r="A266" s="33" t="str">
        <f t="shared" si="4"/>
        <v>伊萬里牛極上肩ロースすき焼き400ｇ</v>
      </c>
      <c r="B266" s="39">
        <v>7200</v>
      </c>
      <c r="C266" s="29" t="s">
        <v>470</v>
      </c>
      <c r="D266" s="31" t="s">
        <v>211</v>
      </c>
    </row>
    <row r="267" spans="1:4" ht="96">
      <c r="A267" s="33" t="str">
        <f t="shared" si="4"/>
        <v>伊萬里牛極上すき焼き懐石サーロインorリブロース150ｇ/肩ロース150ｇ/カタ150ｇ×/もも150ｇ</v>
      </c>
      <c r="B267" s="39">
        <v>12000</v>
      </c>
      <c r="C267" s="29" t="s">
        <v>472</v>
      </c>
      <c r="D267" s="31" t="s">
        <v>417</v>
      </c>
    </row>
    <row r="268" spans="1:4" ht="84">
      <c r="A268" s="33" t="str">
        <f t="shared" si="4"/>
        <v>伊萬里牛特上焼肉懐石三角バラカルビ200ｇ/サーロインorリブロースorザブトン200g</v>
      </c>
      <c r="B268" s="39">
        <v>9800</v>
      </c>
      <c r="C268" s="29" t="s">
        <v>474</v>
      </c>
      <c r="D268" s="31" t="s">
        <v>408</v>
      </c>
    </row>
    <row r="269" spans="1:4" ht="108">
      <c r="A269" s="33" t="str">
        <f t="shared" si="4"/>
        <v>伊萬里牛特選ステーキ懐石サーロインorリブロース180ｇ×1/ミスジ150ｇ×1/ランプ150ｇ×1/もも150ｇ×1</v>
      </c>
      <c r="B269" s="39">
        <v>15000</v>
      </c>
      <c r="C269" s="29" t="s">
        <v>476</v>
      </c>
      <c r="D269" s="31" t="s">
        <v>401</v>
      </c>
    </row>
    <row r="270" spans="1:4" ht="60">
      <c r="A270" s="33" t="str">
        <f t="shared" si="4"/>
        <v>伊萬里牛ハンバーグ　120ｇ×５個120ｇ×５個/オリジナルｿｰｽ150ml×１個</v>
      </c>
      <c r="B270" s="39">
        <v>5100</v>
      </c>
      <c r="C270" s="29" t="s">
        <v>478</v>
      </c>
      <c r="D270" s="31" t="s">
        <v>430</v>
      </c>
    </row>
    <row r="271" spans="1:4" ht="60">
      <c r="A271" s="33" t="str">
        <f t="shared" si="4"/>
        <v>伊萬里牛ハンバーグ　120ｇ×8個120ｇ×8個/オリジナルソース150ml×１個</v>
      </c>
      <c r="B271" s="39">
        <v>7500</v>
      </c>
      <c r="C271" s="29" t="s">
        <v>480</v>
      </c>
      <c r="D271" s="31" t="s">
        <v>432</v>
      </c>
    </row>
    <row r="272" spans="1:4" ht="108">
      <c r="A272" s="33" t="str">
        <f t="shared" si="4"/>
        <v>伊萬里牛おつまみセットみそ牛ホルモン115g×2/牛すじ煮込み100ｇ×2/ビーフジャーキー30ｇ×1</v>
      </c>
      <c r="B272" s="39">
        <v>4000</v>
      </c>
      <c r="C272" s="29" t="s">
        <v>482</v>
      </c>
      <c r="D272" s="31" t="s">
        <v>450</v>
      </c>
    </row>
    <row r="273" spans="1:4" ht="24">
      <c r="A273" s="33" t="str">
        <f t="shared" si="4"/>
        <v>伊萬里牛特選ヒレステーキ　150ｇ×2枚</v>
      </c>
      <c r="B273" s="39">
        <v>9200</v>
      </c>
      <c r="C273" s="29" t="s">
        <v>85</v>
      </c>
      <c r="D273" s="31" t="s">
        <v>465</v>
      </c>
    </row>
    <row r="274" spans="1:4" ht="60">
      <c r="A274" s="34" t="str">
        <f t="shared" si="4"/>
        <v>伊萬里牛すき焼き食べ比べセットネックスライス300ｇ/赤身スライス300ｇ</v>
      </c>
      <c r="B274" s="40">
        <v>5500</v>
      </c>
      <c r="C274" s="35" t="s">
        <v>485</v>
      </c>
      <c r="D274" s="36" t="s">
        <v>486</v>
      </c>
    </row>
    <row r="275" spans="1:4">
      <c r="A275" s="22"/>
      <c r="B275" s="41">
        <v>0</v>
      </c>
      <c r="C275" s="22"/>
      <c r="D275" s="22"/>
    </row>
  </sheetData>
  <mergeCells count="1">
    <mergeCell ref="C2:D2"/>
  </mergeCells>
  <phoneticPr fontId="10"/>
  <dataValidations count="2">
    <dataValidation type="list" allowBlank="1" showInputMessage="1" showErrorMessage="1" sqref="G8" xr:uid="{257DECE8-6D1F-4C3B-AA4C-DA2B81BB63D5}">
      <formula1>$A$3:$A$274</formula1>
    </dataValidation>
    <dataValidation type="list" allowBlank="1" showInputMessage="1" showErrorMessage="1" sqref="G3 G5" xr:uid="{0263B3D2-E54E-4D65-9F03-F17BF681AD7A}">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まとめてご注文用紙</vt:lpstr>
      <vt:lpstr>品番</vt:lpstr>
      <vt:lpstr>金額</vt:lpstr>
      <vt:lpstr>まとめてご注文用紙!Print_Area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iyama.imarigyu@outlook.com</cp:lastModifiedBy>
  <cp:lastPrinted>2023-09-12T05:24:27Z</cp:lastPrinted>
  <dcterms:modified xsi:type="dcterms:W3CDTF">2024-04-23T05:24:09Z</dcterms:modified>
</cp:coreProperties>
</file>